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c17a54903eb3dd3a/築和工房/093受講者利用教材/便利ツール/"/>
    </mc:Choice>
  </mc:AlternateContent>
  <bookViews>
    <workbookView xWindow="0" yWindow="0" windowWidth="19560" windowHeight="9480"/>
  </bookViews>
  <sheets>
    <sheet name="初期設定" sheetId="1" r:id="rId1"/>
    <sheet name="休日DB" sheetId="2" r:id="rId2"/>
    <sheet name="Month (1)" sheetId="4" r:id="rId3"/>
    <sheet name="Month (2)" sheetId="5" r:id="rId4"/>
    <sheet name="Month (3)" sheetId="6" r:id="rId5"/>
    <sheet name="Month (4)" sheetId="7" r:id="rId6"/>
    <sheet name="Month (5)" sheetId="8" r:id="rId7"/>
    <sheet name="Month (6)" sheetId="9" r:id="rId8"/>
    <sheet name="Month (7)" sheetId="10" r:id="rId9"/>
    <sheet name="Month (8)" sheetId="11" r:id="rId10"/>
    <sheet name="Month (9)" sheetId="12" r:id="rId11"/>
    <sheet name="Month (10)" sheetId="13" r:id="rId12"/>
    <sheet name="Month (11)" sheetId="14" r:id="rId13"/>
    <sheet name="Month (12)" sheetId="15" r:id="rId14"/>
  </sheets>
  <definedNames>
    <definedName name="holiday16">休日DB!$C$56:$F$71</definedName>
    <definedName name="holiday17">休日DB!$C$34:$F$50</definedName>
    <definedName name="monthNum">休日DB!$B$75:$F$86</definedName>
    <definedName name="_xlnm.Print_Area" localSheetId="2">'Month (1)'!$B$2:$J$52</definedName>
    <definedName name="_xlnm.Print_Area" localSheetId="11">'Month (10)'!$B$2:$J$52</definedName>
    <definedName name="_xlnm.Print_Area" localSheetId="12">'Month (11)'!$B$2:$J$52</definedName>
    <definedName name="_xlnm.Print_Area" localSheetId="13">'Month (12)'!$B$2:$J$52</definedName>
    <definedName name="_xlnm.Print_Area" localSheetId="3">'Month (2)'!$B$2:$J$52</definedName>
    <definedName name="_xlnm.Print_Area" localSheetId="4">'Month (3)'!$B$2:$J$52</definedName>
    <definedName name="_xlnm.Print_Area" localSheetId="5">'Month (4)'!$B$2:$J$52</definedName>
    <definedName name="_xlnm.Print_Area" localSheetId="6">'Month (5)'!$B$2:$J$52</definedName>
    <definedName name="_xlnm.Print_Area" localSheetId="7">'Month (6)'!$B$2:$J$52</definedName>
    <definedName name="_xlnm.Print_Area" localSheetId="8">'Month (7)'!$B$2:$J$52</definedName>
    <definedName name="_xlnm.Print_Area" localSheetId="9">'Month (8)'!$B$2:$J$52</definedName>
    <definedName name="_xlnm.Print_Area" localSheetId="10">'Month (9)'!$B$2:$J$52</definedName>
    <definedName name="休日設定">休日DB!$B$31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2" l="1"/>
  <c r="E35" i="2"/>
  <c r="C2" i="15"/>
  <c r="F4" i="15" s="1"/>
  <c r="C2" i="14"/>
  <c r="C4" i="14" s="1"/>
  <c r="C5" i="14" s="1"/>
  <c r="C2" i="13"/>
  <c r="C4" i="13" s="1"/>
  <c r="C5" i="13" s="1"/>
  <c r="C2" i="12"/>
  <c r="D4" i="12" s="1"/>
  <c r="D5" i="12" s="1"/>
  <c r="C2" i="11"/>
  <c r="C2" i="10"/>
  <c r="F4" i="10" s="1"/>
  <c r="F5" i="10" s="1"/>
  <c r="C2" i="9"/>
  <c r="G2" i="9" s="1"/>
  <c r="C2" i="8"/>
  <c r="G2" i="8" s="1"/>
  <c r="C2" i="7"/>
  <c r="F4" i="7" s="1"/>
  <c r="F5" i="7" s="1"/>
  <c r="C2" i="6"/>
  <c r="F4" i="6" s="1"/>
  <c r="C2" i="5"/>
  <c r="C4" i="5" s="1"/>
  <c r="C5" i="5" s="1"/>
  <c r="C2" i="4"/>
  <c r="C4" i="4" s="1"/>
  <c r="E36" i="2"/>
  <c r="E37" i="2"/>
  <c r="E38" i="2"/>
  <c r="E39" i="2"/>
  <c r="E40" i="2"/>
  <c r="E41" i="2"/>
  <c r="E42" i="2"/>
  <c r="E43" i="2"/>
  <c r="E44" i="2"/>
  <c r="E45" i="2"/>
  <c r="E46" i="2"/>
  <c r="E47" i="2"/>
  <c r="E48" i="2"/>
  <c r="E49" i="2"/>
  <c r="E50" i="2"/>
  <c r="E34" i="2"/>
  <c r="E57" i="2"/>
  <c r="E58" i="2"/>
  <c r="E59" i="2"/>
  <c r="E60" i="2"/>
  <c r="E61" i="2"/>
  <c r="E62" i="2"/>
  <c r="E63" i="2"/>
  <c r="E64" i="2"/>
  <c r="E65" i="2"/>
  <c r="E66" i="2"/>
  <c r="E67" i="2"/>
  <c r="E68" i="2"/>
  <c r="E69" i="2"/>
  <c r="E70" i="2"/>
  <c r="E71" i="2"/>
  <c r="E56" i="2"/>
  <c r="D36" i="2"/>
  <c r="D37" i="2"/>
  <c r="D38" i="2"/>
  <c r="D39" i="2"/>
  <c r="D40" i="2"/>
  <c r="D41" i="2"/>
  <c r="D42" i="2"/>
  <c r="D43" i="2"/>
  <c r="D44" i="2"/>
  <c r="D45" i="2"/>
  <c r="D46" i="2"/>
  <c r="D47" i="2"/>
  <c r="D48" i="2"/>
  <c r="D49" i="2"/>
  <c r="D50" i="2"/>
  <c r="D34" i="2"/>
  <c r="D57" i="2"/>
  <c r="D58" i="2"/>
  <c r="D59" i="2"/>
  <c r="D60" i="2"/>
  <c r="D61" i="2"/>
  <c r="D62" i="2"/>
  <c r="D63" i="2"/>
  <c r="D64" i="2"/>
  <c r="D65" i="2"/>
  <c r="D66" i="2"/>
  <c r="D67" i="2"/>
  <c r="D68" i="2"/>
  <c r="D69" i="2"/>
  <c r="D70" i="2"/>
  <c r="D71" i="2"/>
  <c r="D56" i="2"/>
  <c r="F2" i="1"/>
  <c r="E2" i="1"/>
  <c r="C2" i="1"/>
  <c r="E4" i="10" l="1"/>
  <c r="E5" i="10" s="1"/>
  <c r="H2" i="13"/>
  <c r="C4" i="9"/>
  <c r="C5" i="9" s="1"/>
  <c r="D4" i="9"/>
  <c r="D5" i="9" s="1"/>
  <c r="H2" i="8"/>
  <c r="C4" i="8"/>
  <c r="C5" i="8" s="1"/>
  <c r="H2" i="10"/>
  <c r="G2" i="12"/>
  <c r="G4" i="10"/>
  <c r="G5" i="10" s="1"/>
  <c r="C4" i="12"/>
  <c r="C5" i="12" s="1"/>
  <c r="G2" i="10"/>
  <c r="C5" i="4"/>
  <c r="D4" i="15"/>
  <c r="D5" i="15" s="1"/>
  <c r="G2" i="15"/>
  <c r="E4" i="15"/>
  <c r="E5" i="15" s="1"/>
  <c r="H2" i="15"/>
  <c r="C4" i="15"/>
  <c r="C5" i="15" s="1"/>
  <c r="F5" i="15"/>
  <c r="G4" i="15"/>
  <c r="I2" i="15"/>
  <c r="D2" i="15" s="1"/>
  <c r="G2" i="14"/>
  <c r="D4" i="14"/>
  <c r="D5" i="14" s="1"/>
  <c r="H2" i="14"/>
  <c r="I2" i="14"/>
  <c r="D2" i="14" s="1"/>
  <c r="G2" i="13"/>
  <c r="D4" i="13"/>
  <c r="I2" i="13"/>
  <c r="D2" i="13" s="1"/>
  <c r="H2" i="12"/>
  <c r="E4" i="12"/>
  <c r="E5" i="12" s="1"/>
  <c r="I2" i="12"/>
  <c r="D2" i="12" s="1"/>
  <c r="G2" i="11"/>
  <c r="C4" i="11"/>
  <c r="C5" i="11" s="1"/>
  <c r="D4" i="11"/>
  <c r="D5" i="11" s="1"/>
  <c r="H2" i="11"/>
  <c r="E4" i="11"/>
  <c r="E5" i="11" s="1"/>
  <c r="I2" i="11"/>
  <c r="D2" i="11" s="1"/>
  <c r="C4" i="10"/>
  <c r="C5" i="10" s="1"/>
  <c r="D4" i="10"/>
  <c r="D5" i="10" s="1"/>
  <c r="H4" i="10"/>
  <c r="I2" i="10"/>
  <c r="D2" i="10" s="1"/>
  <c r="H2" i="9"/>
  <c r="E4" i="9"/>
  <c r="E5" i="9" s="1"/>
  <c r="I2" i="9"/>
  <c r="D2" i="9" s="1"/>
  <c r="D4" i="8"/>
  <c r="I2" i="8"/>
  <c r="D2" i="8" s="1"/>
  <c r="E4" i="7"/>
  <c r="E5" i="7" s="1"/>
  <c r="H2" i="7"/>
  <c r="H4" i="7"/>
  <c r="H5" i="7" s="1"/>
  <c r="D4" i="7"/>
  <c r="D5" i="7" s="1"/>
  <c r="G2" i="7"/>
  <c r="G4" i="7"/>
  <c r="G5" i="7" s="1"/>
  <c r="C4" i="7"/>
  <c r="C5" i="7" s="1"/>
  <c r="I2" i="7"/>
  <c r="D2" i="7" s="1"/>
  <c r="D4" i="6"/>
  <c r="D5" i="6" s="1"/>
  <c r="G2" i="6"/>
  <c r="E4" i="6"/>
  <c r="E5" i="6" s="1"/>
  <c r="H2" i="6"/>
  <c r="C4" i="6"/>
  <c r="C5" i="6" s="1"/>
  <c r="F5" i="6"/>
  <c r="G4" i="6"/>
  <c r="I2" i="6"/>
  <c r="D2" i="6" s="1"/>
  <c r="G2" i="5"/>
  <c r="D4" i="5"/>
  <c r="D5" i="5" s="1"/>
  <c r="H2" i="5"/>
  <c r="E4" i="5"/>
  <c r="E5" i="5" s="1"/>
  <c r="I2" i="5"/>
  <c r="D2" i="5" s="1"/>
  <c r="I2" i="4"/>
  <c r="D2" i="4" s="1"/>
  <c r="H2" i="4"/>
  <c r="G2" i="4"/>
  <c r="D4" i="4"/>
  <c r="D5" i="4" s="1"/>
  <c r="G5" i="15" l="1"/>
  <c r="H4" i="15"/>
  <c r="E4" i="14"/>
  <c r="D5" i="13"/>
  <c r="E4" i="13"/>
  <c r="F4" i="12"/>
  <c r="F4" i="11"/>
  <c r="I4" i="10"/>
  <c r="H5" i="10"/>
  <c r="F4" i="9"/>
  <c r="D5" i="8"/>
  <c r="E4" i="8"/>
  <c r="I4" i="7"/>
  <c r="G5" i="6"/>
  <c r="H4" i="6"/>
  <c r="F4" i="5"/>
  <c r="E4" i="4"/>
  <c r="E5" i="4" s="1"/>
  <c r="I4" i="15" l="1"/>
  <c r="H5" i="15"/>
  <c r="E5" i="14"/>
  <c r="F4" i="14"/>
  <c r="E5" i="13"/>
  <c r="F4" i="13"/>
  <c r="G4" i="12"/>
  <c r="F5" i="12"/>
  <c r="F5" i="11"/>
  <c r="G4" i="11"/>
  <c r="C12" i="10"/>
  <c r="I5" i="10"/>
  <c r="G4" i="9"/>
  <c r="F5" i="9"/>
  <c r="E5" i="8"/>
  <c r="F4" i="8"/>
  <c r="C12" i="7"/>
  <c r="I5" i="7"/>
  <c r="I4" i="6"/>
  <c r="H5" i="6"/>
  <c r="F5" i="5"/>
  <c r="G4" i="5"/>
  <c r="F4" i="4"/>
  <c r="F5" i="4" s="1"/>
  <c r="C12" i="15" l="1"/>
  <c r="I5" i="15"/>
  <c r="F5" i="14"/>
  <c r="G4" i="14"/>
  <c r="F5" i="13"/>
  <c r="G4" i="13"/>
  <c r="G5" i="12"/>
  <c r="H4" i="12"/>
  <c r="G5" i="11"/>
  <c r="H4" i="11"/>
  <c r="D12" i="10"/>
  <c r="C13" i="10"/>
  <c r="G5" i="9"/>
  <c r="H4" i="9"/>
  <c r="F5" i="8"/>
  <c r="G4" i="8"/>
  <c r="C13" i="7"/>
  <c r="D12" i="7"/>
  <c r="C12" i="6"/>
  <c r="I5" i="6"/>
  <c r="G5" i="5"/>
  <c r="H4" i="5"/>
  <c r="G4" i="4"/>
  <c r="G5" i="4" s="1"/>
  <c r="D12" i="15" l="1"/>
  <c r="C13" i="15"/>
  <c r="G5" i="14"/>
  <c r="H4" i="14"/>
  <c r="G5" i="13"/>
  <c r="H4" i="13"/>
  <c r="H5" i="12"/>
  <c r="I4" i="12"/>
  <c r="H5" i="11"/>
  <c r="I4" i="11"/>
  <c r="D13" i="10"/>
  <c r="E12" i="10"/>
  <c r="H5" i="9"/>
  <c r="I4" i="9"/>
  <c r="G5" i="8"/>
  <c r="H4" i="8"/>
  <c r="D13" i="7"/>
  <c r="E12" i="7"/>
  <c r="D12" i="6"/>
  <c r="C13" i="6"/>
  <c r="H5" i="5"/>
  <c r="I4" i="5"/>
  <c r="H4" i="4"/>
  <c r="H5" i="4" s="1"/>
  <c r="D13" i="15" l="1"/>
  <c r="E12" i="15"/>
  <c r="H5" i="14"/>
  <c r="I4" i="14"/>
  <c r="I4" i="13"/>
  <c r="H5" i="13"/>
  <c r="C12" i="12"/>
  <c r="I5" i="12"/>
  <c r="C12" i="11"/>
  <c r="I5" i="11"/>
  <c r="E13" i="10"/>
  <c r="F12" i="10"/>
  <c r="C12" i="9"/>
  <c r="I5" i="9"/>
  <c r="H5" i="8"/>
  <c r="I4" i="8"/>
  <c r="F12" i="7"/>
  <c r="E13" i="7"/>
  <c r="D13" i="6"/>
  <c r="E12" i="6"/>
  <c r="C12" i="5"/>
  <c r="I5" i="5"/>
  <c r="I4" i="4"/>
  <c r="I5" i="4" s="1"/>
  <c r="E13" i="15" l="1"/>
  <c r="F12" i="15"/>
  <c r="C12" i="14"/>
  <c r="I5" i="14"/>
  <c r="C12" i="13"/>
  <c r="I5" i="13"/>
  <c r="D12" i="12"/>
  <c r="C13" i="12"/>
  <c r="D12" i="11"/>
  <c r="C13" i="11"/>
  <c r="G12" i="10"/>
  <c r="F13" i="10"/>
  <c r="D12" i="9"/>
  <c r="C13" i="9"/>
  <c r="C12" i="8"/>
  <c r="I5" i="8"/>
  <c r="G12" i="7"/>
  <c r="F13" i="7"/>
  <c r="E13" i="6"/>
  <c r="F12" i="6"/>
  <c r="D12" i="5"/>
  <c r="C13" i="5"/>
  <c r="C12" i="4"/>
  <c r="C13" i="4" s="1"/>
  <c r="G12" i="15" l="1"/>
  <c r="F13" i="15"/>
  <c r="D12" i="14"/>
  <c r="C13" i="14"/>
  <c r="D12" i="13"/>
  <c r="C13" i="13"/>
  <c r="D13" i="12"/>
  <c r="E12" i="12"/>
  <c r="D13" i="11"/>
  <c r="E12" i="11"/>
  <c r="H12" i="10"/>
  <c r="G13" i="10"/>
  <c r="D13" i="9"/>
  <c r="E12" i="9"/>
  <c r="D12" i="8"/>
  <c r="C13" i="8"/>
  <c r="G13" i="7"/>
  <c r="H12" i="7"/>
  <c r="G12" i="6"/>
  <c r="F13" i="6"/>
  <c r="D13" i="5"/>
  <c r="E12" i="5"/>
  <c r="D12" i="4"/>
  <c r="D13" i="4" s="1"/>
  <c r="H12" i="15" l="1"/>
  <c r="G13" i="15"/>
  <c r="D13" i="14"/>
  <c r="E12" i="14"/>
  <c r="D13" i="13"/>
  <c r="E12" i="13"/>
  <c r="E13" i="12"/>
  <c r="F12" i="12"/>
  <c r="E13" i="11"/>
  <c r="F12" i="11"/>
  <c r="H13" i="10"/>
  <c r="I12" i="10"/>
  <c r="E13" i="9"/>
  <c r="F12" i="9"/>
  <c r="D13" i="8"/>
  <c r="E12" i="8"/>
  <c r="H13" i="7"/>
  <c r="I12" i="7"/>
  <c r="H12" i="6"/>
  <c r="G13" i="6"/>
  <c r="E13" i="5"/>
  <c r="F12" i="5"/>
  <c r="E12" i="4"/>
  <c r="E13" i="4" s="1"/>
  <c r="H13" i="15" l="1"/>
  <c r="I12" i="15"/>
  <c r="E13" i="14"/>
  <c r="F12" i="14"/>
  <c r="E13" i="13"/>
  <c r="F12" i="13"/>
  <c r="F13" i="12"/>
  <c r="G12" i="12"/>
  <c r="G12" i="11"/>
  <c r="F13" i="11"/>
  <c r="I13" i="10"/>
  <c r="C20" i="10"/>
  <c r="G12" i="9"/>
  <c r="F13" i="9"/>
  <c r="E13" i="8"/>
  <c r="F12" i="8"/>
  <c r="C20" i="7"/>
  <c r="I13" i="7"/>
  <c r="H13" i="6"/>
  <c r="I12" i="6"/>
  <c r="G12" i="5"/>
  <c r="F13" i="5"/>
  <c r="F12" i="4"/>
  <c r="F13" i="4" s="1"/>
  <c r="I13" i="15" l="1"/>
  <c r="C20" i="15"/>
  <c r="F13" i="14"/>
  <c r="G12" i="14"/>
  <c r="F13" i="13"/>
  <c r="G12" i="13"/>
  <c r="H12" i="12"/>
  <c r="G13" i="12"/>
  <c r="H12" i="11"/>
  <c r="G13" i="11"/>
  <c r="C21" i="10"/>
  <c r="D20" i="10"/>
  <c r="H12" i="9"/>
  <c r="G13" i="9"/>
  <c r="G12" i="8"/>
  <c r="F13" i="8"/>
  <c r="D20" i="7"/>
  <c r="C21" i="7"/>
  <c r="I13" i="6"/>
  <c r="C20" i="6"/>
  <c r="H12" i="5"/>
  <c r="G13" i="5"/>
  <c r="G12" i="4"/>
  <c r="G13" i="4" s="1"/>
  <c r="C21" i="15" l="1"/>
  <c r="D20" i="15"/>
  <c r="H12" i="14"/>
  <c r="G13" i="14"/>
  <c r="H12" i="13"/>
  <c r="G13" i="13"/>
  <c r="H13" i="12"/>
  <c r="I12" i="12"/>
  <c r="I12" i="11"/>
  <c r="H13" i="11"/>
  <c r="E20" i="10"/>
  <c r="D21" i="10"/>
  <c r="I12" i="9"/>
  <c r="H13" i="9"/>
  <c r="H12" i="8"/>
  <c r="G13" i="8"/>
  <c r="E20" i="7"/>
  <c r="D21" i="7"/>
  <c r="C21" i="6"/>
  <c r="D20" i="6"/>
  <c r="H13" i="5"/>
  <c r="I12" i="5"/>
  <c r="H12" i="4"/>
  <c r="H13" i="4" s="1"/>
  <c r="E20" i="15" l="1"/>
  <c r="D21" i="15"/>
  <c r="I12" i="14"/>
  <c r="H13" i="14"/>
  <c r="I12" i="13"/>
  <c r="H13" i="13"/>
  <c r="I13" i="12"/>
  <c r="C20" i="12"/>
  <c r="I13" i="11"/>
  <c r="C20" i="11"/>
  <c r="F20" i="10"/>
  <c r="E21" i="10"/>
  <c r="I13" i="9"/>
  <c r="C20" i="9"/>
  <c r="H13" i="8"/>
  <c r="I12" i="8"/>
  <c r="E21" i="7"/>
  <c r="F20" i="7"/>
  <c r="E20" i="6"/>
  <c r="D21" i="6"/>
  <c r="I13" i="5"/>
  <c r="C20" i="5"/>
  <c r="I12" i="4"/>
  <c r="I13" i="4" s="1"/>
  <c r="F20" i="15" l="1"/>
  <c r="E21" i="15"/>
  <c r="I13" i="14"/>
  <c r="C20" i="14"/>
  <c r="I13" i="13"/>
  <c r="C20" i="13"/>
  <c r="C21" i="12"/>
  <c r="D20" i="12"/>
  <c r="C21" i="11"/>
  <c r="D20" i="11"/>
  <c r="F21" i="10"/>
  <c r="G20" i="10"/>
  <c r="C21" i="9"/>
  <c r="D20" i="9"/>
  <c r="I13" i="8"/>
  <c r="C20" i="8"/>
  <c r="F21" i="7"/>
  <c r="G20" i="7"/>
  <c r="F20" i="6"/>
  <c r="E21" i="6"/>
  <c r="C21" i="5"/>
  <c r="D20" i="5"/>
  <c r="C20" i="4"/>
  <c r="C21" i="4" s="1"/>
  <c r="F21" i="15" l="1"/>
  <c r="G20" i="15"/>
  <c r="C21" i="14"/>
  <c r="D20" i="14"/>
  <c r="C21" i="13"/>
  <c r="D20" i="13"/>
  <c r="D21" i="12"/>
  <c r="E20" i="12"/>
  <c r="E20" i="11"/>
  <c r="D21" i="11"/>
  <c r="G21" i="10"/>
  <c r="H20" i="10"/>
  <c r="E20" i="9"/>
  <c r="D21" i="9"/>
  <c r="C21" i="8"/>
  <c r="D20" i="8"/>
  <c r="H20" i="7"/>
  <c r="G21" i="7"/>
  <c r="F21" i="6"/>
  <c r="G20" i="6"/>
  <c r="E20" i="5"/>
  <c r="D21" i="5"/>
  <c r="D20" i="4"/>
  <c r="D21" i="4" s="1"/>
  <c r="G21" i="15" l="1"/>
  <c r="H20" i="15"/>
  <c r="E20" i="14"/>
  <c r="D21" i="14"/>
  <c r="E20" i="13"/>
  <c r="D21" i="13"/>
  <c r="F20" i="12"/>
  <c r="E21" i="12"/>
  <c r="F20" i="11"/>
  <c r="E21" i="11"/>
  <c r="I20" i="10"/>
  <c r="H21" i="10"/>
  <c r="F20" i="9"/>
  <c r="E21" i="9"/>
  <c r="E20" i="8"/>
  <c r="D21" i="8"/>
  <c r="I20" i="7"/>
  <c r="H21" i="7"/>
  <c r="G21" i="6"/>
  <c r="H20" i="6"/>
  <c r="F20" i="5"/>
  <c r="E21" i="5"/>
  <c r="E20" i="4"/>
  <c r="E21" i="4" s="1"/>
  <c r="I20" i="15" l="1"/>
  <c r="H21" i="15"/>
  <c r="F20" i="14"/>
  <c r="E21" i="14"/>
  <c r="F20" i="13"/>
  <c r="E21" i="13"/>
  <c r="F21" i="12"/>
  <c r="G20" i="12"/>
  <c r="F21" i="11"/>
  <c r="G20" i="11"/>
  <c r="C28" i="10"/>
  <c r="I21" i="10"/>
  <c r="G20" i="9"/>
  <c r="F21" i="9"/>
  <c r="F20" i="8"/>
  <c r="E21" i="8"/>
  <c r="C28" i="7"/>
  <c r="I21" i="7"/>
  <c r="I20" i="6"/>
  <c r="H21" i="6"/>
  <c r="F21" i="5"/>
  <c r="G20" i="5"/>
  <c r="F20" i="4"/>
  <c r="F21" i="4" s="1"/>
  <c r="C28" i="15" l="1"/>
  <c r="I21" i="15"/>
  <c r="G20" i="14"/>
  <c r="F21" i="14"/>
  <c r="F21" i="13"/>
  <c r="G20" i="13"/>
  <c r="G21" i="12"/>
  <c r="H20" i="12"/>
  <c r="G21" i="11"/>
  <c r="H20" i="11"/>
  <c r="D28" i="10"/>
  <c r="C29" i="10"/>
  <c r="G21" i="9"/>
  <c r="H20" i="9"/>
  <c r="F21" i="8"/>
  <c r="G20" i="8"/>
  <c r="C29" i="7"/>
  <c r="D28" i="7"/>
  <c r="C28" i="6"/>
  <c r="I21" i="6"/>
  <c r="G21" i="5"/>
  <c r="H20" i="5"/>
  <c r="G20" i="4"/>
  <c r="G21" i="4" s="1"/>
  <c r="D28" i="15" l="1"/>
  <c r="C29" i="15"/>
  <c r="G21" i="14"/>
  <c r="H20" i="14"/>
  <c r="G21" i="13"/>
  <c r="H20" i="13"/>
  <c r="I20" i="12"/>
  <c r="H21" i="12"/>
  <c r="H21" i="11"/>
  <c r="I20" i="11"/>
  <c r="D29" i="10"/>
  <c r="E28" i="10"/>
  <c r="I20" i="9"/>
  <c r="H21" i="9"/>
  <c r="G21" i="8"/>
  <c r="H20" i="8"/>
  <c r="D29" i="7"/>
  <c r="E28" i="7"/>
  <c r="D28" i="6"/>
  <c r="C29" i="6"/>
  <c r="I20" i="5"/>
  <c r="H21" i="5"/>
  <c r="H20" i="4"/>
  <c r="H21" i="4" s="1"/>
  <c r="D29" i="15" l="1"/>
  <c r="E28" i="15"/>
  <c r="H21" i="14"/>
  <c r="I20" i="14"/>
  <c r="H21" i="13"/>
  <c r="I20" i="13"/>
  <c r="C28" i="12"/>
  <c r="I21" i="12"/>
  <c r="I21" i="11"/>
  <c r="C28" i="11"/>
  <c r="E29" i="10"/>
  <c r="F28" i="10"/>
  <c r="C28" i="9"/>
  <c r="I21" i="9"/>
  <c r="I20" i="8"/>
  <c r="H21" i="8"/>
  <c r="F28" i="7"/>
  <c r="E29" i="7"/>
  <c r="D29" i="6"/>
  <c r="E28" i="6"/>
  <c r="C28" i="5"/>
  <c r="I21" i="5"/>
  <c r="I20" i="4"/>
  <c r="I21" i="4" s="1"/>
  <c r="E29" i="15" l="1"/>
  <c r="F28" i="15"/>
  <c r="C28" i="14"/>
  <c r="I21" i="14"/>
  <c r="I21" i="13"/>
  <c r="C28" i="13"/>
  <c r="D28" i="12"/>
  <c r="C29" i="12"/>
  <c r="D28" i="11"/>
  <c r="C29" i="11"/>
  <c r="G28" i="10"/>
  <c r="F29" i="10"/>
  <c r="D28" i="9"/>
  <c r="C29" i="9"/>
  <c r="C28" i="8"/>
  <c r="I21" i="8"/>
  <c r="G28" i="7"/>
  <c r="F29" i="7"/>
  <c r="E29" i="6"/>
  <c r="F28" i="6"/>
  <c r="D28" i="5"/>
  <c r="C29" i="5"/>
  <c r="C28" i="4"/>
  <c r="G28" i="15" l="1"/>
  <c r="F29" i="15"/>
  <c r="D28" i="14"/>
  <c r="C29" i="14"/>
  <c r="D28" i="13"/>
  <c r="C29" i="13"/>
  <c r="D29" i="12"/>
  <c r="E28" i="12"/>
  <c r="D29" i="11"/>
  <c r="E28" i="11"/>
  <c r="H28" i="10"/>
  <c r="G29" i="10"/>
  <c r="D29" i="9"/>
  <c r="E28" i="9"/>
  <c r="D28" i="8"/>
  <c r="C29" i="8"/>
  <c r="G29" i="7"/>
  <c r="H28" i="7"/>
  <c r="G28" i="6"/>
  <c r="F29" i="6"/>
  <c r="D29" i="5"/>
  <c r="E28" i="5"/>
  <c r="D28" i="4"/>
  <c r="C29" i="4"/>
  <c r="H28" i="15" l="1"/>
  <c r="G29" i="15"/>
  <c r="D29" i="14"/>
  <c r="E28" i="14"/>
  <c r="D29" i="13"/>
  <c r="E28" i="13"/>
  <c r="E29" i="12"/>
  <c r="F28" i="12"/>
  <c r="E29" i="11"/>
  <c r="F28" i="11"/>
  <c r="H29" i="10"/>
  <c r="I28" i="10"/>
  <c r="E29" i="9"/>
  <c r="F28" i="9"/>
  <c r="D29" i="8"/>
  <c r="E28" i="8"/>
  <c r="H29" i="7"/>
  <c r="I28" i="7"/>
  <c r="H28" i="6"/>
  <c r="G29" i="6"/>
  <c r="E29" i="5"/>
  <c r="F28" i="5"/>
  <c r="E28" i="4"/>
  <c r="D29" i="4"/>
  <c r="H29" i="15" l="1"/>
  <c r="I28" i="15"/>
  <c r="E29" i="14"/>
  <c r="F28" i="14"/>
  <c r="E29" i="13"/>
  <c r="F28" i="13"/>
  <c r="F29" i="12"/>
  <c r="G28" i="12"/>
  <c r="F29" i="11"/>
  <c r="G28" i="11"/>
  <c r="I29" i="10"/>
  <c r="C36" i="10"/>
  <c r="G28" i="9"/>
  <c r="F29" i="9"/>
  <c r="E29" i="8"/>
  <c r="F28" i="8"/>
  <c r="C36" i="7"/>
  <c r="I29" i="7"/>
  <c r="H29" i="6"/>
  <c r="I28" i="6"/>
  <c r="G28" i="5"/>
  <c r="F29" i="5"/>
  <c r="F28" i="4"/>
  <c r="E29" i="4"/>
  <c r="I29" i="15" l="1"/>
  <c r="C36" i="15"/>
  <c r="F29" i="14"/>
  <c r="G28" i="14"/>
  <c r="G28" i="13"/>
  <c r="F29" i="13"/>
  <c r="H28" i="12"/>
  <c r="G29" i="12"/>
  <c r="H28" i="11"/>
  <c r="G29" i="11"/>
  <c r="C37" i="10"/>
  <c r="D36" i="10"/>
  <c r="H28" i="9"/>
  <c r="G29" i="9"/>
  <c r="G28" i="8"/>
  <c r="F29" i="8"/>
  <c r="D36" i="7"/>
  <c r="C37" i="7"/>
  <c r="I29" i="6"/>
  <c r="C36" i="6"/>
  <c r="H28" i="5"/>
  <c r="G29" i="5"/>
  <c r="G28" i="4"/>
  <c r="F29" i="4"/>
  <c r="C37" i="15" l="1"/>
  <c r="D36" i="15"/>
  <c r="H28" i="14"/>
  <c r="G29" i="14"/>
  <c r="H28" i="13"/>
  <c r="G29" i="13"/>
  <c r="H29" i="12"/>
  <c r="I28" i="12"/>
  <c r="I28" i="11"/>
  <c r="H29" i="11"/>
  <c r="E36" i="10"/>
  <c r="D37" i="10"/>
  <c r="H29" i="9"/>
  <c r="I28" i="9"/>
  <c r="H28" i="8"/>
  <c r="G29" i="8"/>
  <c r="E36" i="7"/>
  <c r="D37" i="7"/>
  <c r="C37" i="6"/>
  <c r="D36" i="6"/>
  <c r="H29" i="5"/>
  <c r="I28" i="5"/>
  <c r="H28" i="4"/>
  <c r="G29" i="4"/>
  <c r="E36" i="15" l="1"/>
  <c r="D37" i="15"/>
  <c r="I28" i="14"/>
  <c r="H29" i="14"/>
  <c r="I28" i="13"/>
  <c r="H29" i="13"/>
  <c r="I29" i="12"/>
  <c r="C36" i="12"/>
  <c r="I29" i="11"/>
  <c r="C36" i="11"/>
  <c r="F36" i="10"/>
  <c r="E37" i="10"/>
  <c r="I29" i="9"/>
  <c r="C36" i="9"/>
  <c r="H29" i="8"/>
  <c r="I28" i="8"/>
  <c r="E37" i="7"/>
  <c r="F36" i="7"/>
  <c r="E36" i="6"/>
  <c r="D37" i="6"/>
  <c r="I29" i="5"/>
  <c r="C36" i="5"/>
  <c r="I28" i="4"/>
  <c r="H29" i="4"/>
  <c r="F36" i="15" l="1"/>
  <c r="E37" i="15"/>
  <c r="I29" i="14"/>
  <c r="C36" i="14"/>
  <c r="I29" i="13"/>
  <c r="C36" i="13"/>
  <c r="C37" i="12"/>
  <c r="D36" i="12"/>
  <c r="C37" i="11"/>
  <c r="D36" i="11"/>
  <c r="F37" i="10"/>
  <c r="G36" i="10"/>
  <c r="C37" i="9"/>
  <c r="D36" i="9"/>
  <c r="I29" i="8"/>
  <c r="C36" i="8"/>
  <c r="F37" i="7"/>
  <c r="G36" i="7"/>
  <c r="F36" i="6"/>
  <c r="E37" i="6"/>
  <c r="C37" i="5"/>
  <c r="D36" i="5"/>
  <c r="C36" i="4"/>
  <c r="I29" i="4"/>
  <c r="F37" i="15" l="1"/>
  <c r="G36" i="15"/>
  <c r="C37" i="14"/>
  <c r="D36" i="14"/>
  <c r="C37" i="13"/>
  <c r="D36" i="13"/>
  <c r="E36" i="12"/>
  <c r="D37" i="12"/>
  <c r="E36" i="11"/>
  <c r="D37" i="11"/>
  <c r="G37" i="10"/>
  <c r="H36" i="10"/>
  <c r="E36" i="9"/>
  <c r="D37" i="9"/>
  <c r="C37" i="8"/>
  <c r="D36" i="8"/>
  <c r="H36" i="7"/>
  <c r="G37" i="7"/>
  <c r="F37" i="6"/>
  <c r="G36" i="6"/>
  <c r="E36" i="5"/>
  <c r="D37" i="5"/>
  <c r="D36" i="4"/>
  <c r="C37" i="4"/>
  <c r="G37" i="15" l="1"/>
  <c r="H36" i="15"/>
  <c r="E36" i="14"/>
  <c r="D37" i="14"/>
  <c r="E36" i="13"/>
  <c r="D37" i="13"/>
  <c r="F36" i="12"/>
  <c r="E37" i="12"/>
  <c r="F36" i="11"/>
  <c r="E37" i="11"/>
  <c r="I36" i="10"/>
  <c r="H37" i="10"/>
  <c r="F36" i="9"/>
  <c r="E37" i="9"/>
  <c r="E36" i="8"/>
  <c r="D37" i="8"/>
  <c r="I36" i="7"/>
  <c r="H37" i="7"/>
  <c r="G37" i="6"/>
  <c r="H36" i="6"/>
  <c r="F36" i="5"/>
  <c r="E37" i="5"/>
  <c r="E36" i="4"/>
  <c r="D37" i="4"/>
  <c r="I36" i="15" l="1"/>
  <c r="H37" i="15"/>
  <c r="F36" i="14"/>
  <c r="E37" i="14"/>
  <c r="F36" i="13"/>
  <c r="E37" i="13"/>
  <c r="F37" i="12"/>
  <c r="G36" i="12"/>
  <c r="G36" i="11"/>
  <c r="F37" i="11"/>
  <c r="C44" i="10"/>
  <c r="I37" i="10"/>
  <c r="F37" i="9"/>
  <c r="G36" i="9"/>
  <c r="F36" i="8"/>
  <c r="E37" i="8"/>
  <c r="C44" i="7"/>
  <c r="I37" i="7"/>
  <c r="I36" i="6"/>
  <c r="H37" i="6"/>
  <c r="F37" i="5"/>
  <c r="G36" i="5"/>
  <c r="F36" i="4"/>
  <c r="E37" i="4"/>
  <c r="C44" i="15" l="1"/>
  <c r="I37" i="15"/>
  <c r="F37" i="14"/>
  <c r="G36" i="14"/>
  <c r="F37" i="13"/>
  <c r="G36" i="13"/>
  <c r="G37" i="12"/>
  <c r="H36" i="12"/>
  <c r="G37" i="11"/>
  <c r="H36" i="11"/>
  <c r="D44" i="10"/>
  <c r="C45" i="10"/>
  <c r="G37" i="9"/>
  <c r="H36" i="9"/>
  <c r="F37" i="8"/>
  <c r="G36" i="8"/>
  <c r="C45" i="7"/>
  <c r="D44" i="7"/>
  <c r="C44" i="6"/>
  <c r="I37" i="6"/>
  <c r="G37" i="5"/>
  <c r="H36" i="5"/>
  <c r="G36" i="4"/>
  <c r="F37" i="4"/>
  <c r="D44" i="15" l="1"/>
  <c r="C45" i="15"/>
  <c r="G37" i="14"/>
  <c r="H36" i="14"/>
  <c r="G37" i="13"/>
  <c r="H36" i="13"/>
  <c r="I36" i="12"/>
  <c r="H37" i="12"/>
  <c r="H37" i="11"/>
  <c r="I36" i="11"/>
  <c r="D45" i="10"/>
  <c r="E44" i="10"/>
  <c r="I36" i="9"/>
  <c r="H37" i="9"/>
  <c r="G37" i="8"/>
  <c r="H36" i="8"/>
  <c r="D45" i="7"/>
  <c r="E44" i="7"/>
  <c r="D44" i="6"/>
  <c r="C45" i="6"/>
  <c r="I36" i="5"/>
  <c r="H37" i="5"/>
  <c r="H36" i="4"/>
  <c r="G37" i="4"/>
  <c r="D45" i="15" l="1"/>
  <c r="E44" i="15"/>
  <c r="I36" i="14"/>
  <c r="H37" i="14"/>
  <c r="I36" i="13"/>
  <c r="H37" i="13"/>
  <c r="C44" i="12"/>
  <c r="I37" i="12"/>
  <c r="C44" i="11"/>
  <c r="I37" i="11"/>
  <c r="E45" i="10"/>
  <c r="F44" i="10"/>
  <c r="C44" i="9"/>
  <c r="I37" i="9"/>
  <c r="I36" i="8"/>
  <c r="H37" i="8"/>
  <c r="F44" i="7"/>
  <c r="E45" i="7"/>
  <c r="D45" i="6"/>
  <c r="E44" i="6"/>
  <c r="C44" i="5"/>
  <c r="I37" i="5"/>
  <c r="I36" i="4"/>
  <c r="H37" i="4"/>
  <c r="E45" i="15" l="1"/>
  <c r="F44" i="15"/>
  <c r="C44" i="14"/>
  <c r="I37" i="14"/>
  <c r="C44" i="13"/>
  <c r="I37" i="13"/>
  <c r="D44" i="12"/>
  <c r="C45" i="12"/>
  <c r="D44" i="11"/>
  <c r="C45" i="11"/>
  <c r="G44" i="10"/>
  <c r="F45" i="10"/>
  <c r="D44" i="9"/>
  <c r="C45" i="9"/>
  <c r="C44" i="8"/>
  <c r="I37" i="8"/>
  <c r="G44" i="7"/>
  <c r="F45" i="7"/>
  <c r="E45" i="6"/>
  <c r="F44" i="6"/>
  <c r="D44" i="5"/>
  <c r="C45" i="5"/>
  <c r="C44" i="4"/>
  <c r="I37" i="4"/>
  <c r="G44" i="15" l="1"/>
  <c r="F45" i="15"/>
  <c r="D44" i="14"/>
  <c r="C45" i="14"/>
  <c r="D44" i="13"/>
  <c r="C45" i="13"/>
  <c r="D45" i="12"/>
  <c r="E44" i="12"/>
  <c r="D45" i="11"/>
  <c r="E44" i="11"/>
  <c r="H44" i="10"/>
  <c r="G45" i="10"/>
  <c r="D45" i="9"/>
  <c r="E44" i="9"/>
  <c r="D44" i="8"/>
  <c r="C45" i="8"/>
  <c r="G45" i="7"/>
  <c r="H44" i="7"/>
  <c r="G44" i="6"/>
  <c r="F45" i="6"/>
  <c r="D45" i="5"/>
  <c r="E44" i="5"/>
  <c r="D44" i="4"/>
  <c r="C45" i="4"/>
  <c r="H44" i="15" l="1"/>
  <c r="G45" i="15"/>
  <c r="D45" i="14"/>
  <c r="E44" i="14"/>
  <c r="E44" i="13"/>
  <c r="D45" i="13"/>
  <c r="E45" i="12"/>
  <c r="F44" i="12"/>
  <c r="E45" i="11"/>
  <c r="F44" i="11"/>
  <c r="H45" i="10"/>
  <c r="I44" i="10"/>
  <c r="I45" i="10" s="1"/>
  <c r="E45" i="9"/>
  <c r="F44" i="9"/>
  <c r="D45" i="8"/>
  <c r="E44" i="8"/>
  <c r="H45" i="7"/>
  <c r="I44" i="7"/>
  <c r="I45" i="7" s="1"/>
  <c r="H44" i="6"/>
  <c r="G45" i="6"/>
  <c r="E45" i="5"/>
  <c r="F44" i="5"/>
  <c r="E44" i="4"/>
  <c r="D45" i="4"/>
  <c r="H45" i="15" l="1"/>
  <c r="I44" i="15"/>
  <c r="I45" i="15" s="1"/>
  <c r="E45" i="14"/>
  <c r="F44" i="14"/>
  <c r="E45" i="13"/>
  <c r="F44" i="13"/>
  <c r="G44" i="12"/>
  <c r="F45" i="12"/>
  <c r="G44" i="11"/>
  <c r="F45" i="11"/>
  <c r="G44" i="9"/>
  <c r="F45" i="9"/>
  <c r="E45" i="8"/>
  <c r="F44" i="8"/>
  <c r="H45" i="6"/>
  <c r="I44" i="6"/>
  <c r="I45" i="6" s="1"/>
  <c r="G44" i="5"/>
  <c r="F45" i="5"/>
  <c r="F44" i="4"/>
  <c r="E45" i="4"/>
  <c r="G44" i="14" l="1"/>
  <c r="F45" i="14"/>
  <c r="G44" i="13"/>
  <c r="F45" i="13"/>
  <c r="H44" i="12"/>
  <c r="G45" i="12"/>
  <c r="H44" i="11"/>
  <c r="G45" i="11"/>
  <c r="H44" i="9"/>
  <c r="G45" i="9"/>
  <c r="G44" i="8"/>
  <c r="F45" i="8"/>
  <c r="H44" i="5"/>
  <c r="G45" i="5"/>
  <c r="G44" i="4"/>
  <c r="F45" i="4"/>
  <c r="H44" i="14" l="1"/>
  <c r="G45" i="14"/>
  <c r="H44" i="13"/>
  <c r="G45" i="13"/>
  <c r="I44" i="12"/>
  <c r="I45" i="12" s="1"/>
  <c r="H45" i="12"/>
  <c r="I44" i="11"/>
  <c r="I45" i="11" s="1"/>
  <c r="H45" i="11"/>
  <c r="I44" i="9"/>
  <c r="I45" i="9" s="1"/>
  <c r="H45" i="9"/>
  <c r="H44" i="8"/>
  <c r="G45" i="8"/>
  <c r="H45" i="5"/>
  <c r="I44" i="5"/>
  <c r="I45" i="5" s="1"/>
  <c r="H44" i="4"/>
  <c r="G45" i="4"/>
  <c r="I44" i="14" l="1"/>
  <c r="I45" i="14" s="1"/>
  <c r="H45" i="14"/>
  <c r="H45" i="13"/>
  <c r="I44" i="13"/>
  <c r="I45" i="13" s="1"/>
  <c r="H45" i="8"/>
  <c r="I44" i="8"/>
  <c r="I45" i="8" s="1"/>
  <c r="I44" i="4"/>
  <c r="I45" i="4" s="1"/>
  <c r="H45" i="4"/>
</calcChain>
</file>

<file path=xl/sharedStrings.xml><?xml version="1.0" encoding="utf-8"?>
<sst xmlns="http://schemas.openxmlformats.org/spreadsheetml/2006/main" count="373" uniqueCount="165">
  <si>
    <t>カレンダー作成</t>
    <rPh sb="5" eb="7">
      <t>サクセイ</t>
    </rPh>
    <phoneticPr fontId="2"/>
  </si>
  <si>
    <t>作成する年を西暦４桁で入力</t>
    <rPh sb="0" eb="2">
      <t>サクセイ</t>
    </rPh>
    <rPh sb="4" eb="5">
      <t>トシ</t>
    </rPh>
    <rPh sb="6" eb="8">
      <t>セイレキ</t>
    </rPh>
    <rPh sb="9" eb="10">
      <t>ケタ</t>
    </rPh>
    <rPh sb="11" eb="13">
      <t>ニュウリョク</t>
    </rPh>
    <phoneticPr fontId="2"/>
  </si>
  <si>
    <t>休日設定</t>
    <rPh sb="0" eb="2">
      <t>キュウジツ</t>
    </rPh>
    <rPh sb="2" eb="4">
      <t>セッテイ</t>
    </rPh>
    <phoneticPr fontId="2"/>
  </si>
  <si>
    <t>国民の祝日に関する法律（昭和２３年法律第１７８号）</t>
  </si>
  <si>
    <t>最終改正 平成26年5月30日法律第43号</t>
  </si>
  <si>
    <t>平成28年1月1日施行</t>
  </si>
  <si>
    <t>元日</t>
  </si>
  <si>
    <t>年のはじめを祝う。</t>
  </si>
  <si>
    <t>成人の日</t>
  </si>
  <si>
    <t>1月の第2月曜日</t>
  </si>
  <si>
    <t>建国記念の日</t>
  </si>
  <si>
    <t>政令で定める日</t>
  </si>
  <si>
    <t>建国をしのび、国を愛する心を養う。</t>
  </si>
  <si>
    <t>春分の日</t>
  </si>
  <si>
    <t>春分日</t>
  </si>
  <si>
    <t>自然をたたえ、生物をいつくしむ。</t>
  </si>
  <si>
    <t>昭和の日</t>
  </si>
  <si>
    <t>憲法記念日</t>
  </si>
  <si>
    <t>日本国憲法の施行を記念し、国の成長を期する。</t>
  </si>
  <si>
    <t>みどりの日</t>
  </si>
  <si>
    <t>自然に親しむとともにその恩恵に感謝し、豊かな心をはぐくむ。</t>
  </si>
  <si>
    <t>こどもの日</t>
  </si>
  <si>
    <t>こどもの人格を重んじ、こどもの幸福をはかるとともに、母に感謝する。</t>
  </si>
  <si>
    <t>海の日</t>
  </si>
  <si>
    <t>7月の第3月曜日</t>
  </si>
  <si>
    <t>海の恩恵に感謝するとともに、海洋国日本の繁栄を願う。</t>
  </si>
  <si>
    <t>山の日</t>
  </si>
  <si>
    <t>山に親しむ機会を得て、山の恩恵に感謝する。</t>
  </si>
  <si>
    <t>敬老の日</t>
  </si>
  <si>
    <t>9月の第3月曜日</t>
  </si>
  <si>
    <t>多年にわたり社会につくしてきた老人を敬愛し、長寿を祝う。</t>
  </si>
  <si>
    <t>秋分の日</t>
  </si>
  <si>
    <t>秋分日</t>
  </si>
  <si>
    <t>祖先をうやまい、なくなった人々をしのぶ。</t>
  </si>
  <si>
    <t>体育の日</t>
  </si>
  <si>
    <t>10月の第2月曜日</t>
  </si>
  <si>
    <t>スポーツにしたしみ、健康な心身をつちかう。</t>
  </si>
  <si>
    <t>文化の日</t>
  </si>
  <si>
    <t>自由と平和を愛し、文化をすすめる。</t>
  </si>
  <si>
    <t>勤労感謝の日</t>
  </si>
  <si>
    <t>勤労をたっとび、生産を祝い、国民たがいに感謝しあう。</t>
  </si>
  <si>
    <t>天皇誕生日</t>
  </si>
  <si>
    <t>天皇の誕生日を祝う。</t>
  </si>
  <si>
    <t>おとなになったことを自覚し、みずから生き抜こうとする青年を祝いはげます。</t>
    <phoneticPr fontId="2"/>
  </si>
  <si>
    <t>激動の日々を経て、復興を遂げた昭和の時代を顧み、国の将来に思いをいたす。</t>
    <phoneticPr fontId="2"/>
  </si>
  <si>
    <t>祝日のうち、「春分の日」及び「秋分の日」は、法律で具体的に月日が明記されずに、それぞれ「春分日」、「秋分日」と定められています。</t>
  </si>
  <si>
    <r>
      <t>「春分の日」及び「秋分の日」については、国立天文台が、毎年２月に翌年の「春分の日」、「秋分の日」を官報で公表しています。詳しくは、</t>
    </r>
    <r>
      <rPr>
        <u/>
        <sz val="11"/>
        <color theme="10"/>
        <rFont val="ＭＳ Ｐゴシック"/>
        <family val="3"/>
        <charset val="128"/>
        <scheme val="minor"/>
      </rPr>
      <t>国立天文台ホームページ「よくある質問」（質問3-1）</t>
    </r>
  </si>
  <si>
    <t>を御参照ください。</t>
  </si>
  <si>
    <t>内閣府HPより</t>
    <rPh sb="0" eb="2">
      <t>ナイカク</t>
    </rPh>
    <rPh sb="2" eb="3">
      <t>フ</t>
    </rPh>
    <phoneticPr fontId="2"/>
  </si>
  <si>
    <t>http://www8.cao.go.jp/chosei/shukujitsu/gaiyou.html</t>
  </si>
  <si>
    <t>休日設定（内閣府HPよりコピー）</t>
    <rPh sb="0" eb="2">
      <t>キュウジツ</t>
    </rPh>
    <rPh sb="2" eb="4">
      <t>セッテイ</t>
    </rPh>
    <rPh sb="5" eb="7">
      <t>ナイカク</t>
    </rPh>
    <rPh sb="7" eb="8">
      <t>フ</t>
    </rPh>
    <phoneticPr fontId="2"/>
  </si>
  <si>
    <t>名称</t>
  </si>
  <si>
    <t>月日</t>
  </si>
  <si>
    <t>3月21日は休日となります。</t>
  </si>
  <si>
    <t>1月2日は休日となります。</t>
  </si>
  <si>
    <t>必要に応じて、年を修正します。（置換操作で修正）</t>
    <rPh sb="0" eb="2">
      <t>ヒツヨウ</t>
    </rPh>
    <rPh sb="3" eb="4">
      <t>オウ</t>
    </rPh>
    <rPh sb="7" eb="8">
      <t>ネン</t>
    </rPh>
    <rPh sb="9" eb="11">
      <t>シュウセイ</t>
    </rPh>
    <rPh sb="16" eb="18">
      <t>チカン</t>
    </rPh>
    <rPh sb="18" eb="20">
      <t>ソウサ</t>
    </rPh>
    <rPh sb="21" eb="23">
      <t>シュウセイ</t>
    </rPh>
    <phoneticPr fontId="2"/>
  </si>
  <si>
    <r>
      <rPr>
        <b/>
        <sz val="13.2"/>
        <color rgb="FF333333"/>
        <rFont val="ＭＳ Ｐゴシック"/>
        <family val="3"/>
        <charset val="128"/>
      </rPr>
      <t>平成</t>
    </r>
    <r>
      <rPr>
        <b/>
        <sz val="13.2"/>
        <color rgb="FF333333"/>
        <rFont val="Arial"/>
        <family val="2"/>
      </rPr>
      <t>28</t>
    </r>
    <r>
      <rPr>
        <b/>
        <sz val="13.2"/>
        <color rgb="FF333333"/>
        <rFont val="ＭＳ Ｐゴシック"/>
        <family val="3"/>
        <charset val="128"/>
      </rPr>
      <t>年（</t>
    </r>
    <r>
      <rPr>
        <b/>
        <sz val="13.2"/>
        <color rgb="FF333333"/>
        <rFont val="Arial"/>
        <family val="2"/>
      </rPr>
      <t>2016</t>
    </r>
    <r>
      <rPr>
        <b/>
        <sz val="13.2"/>
        <color rgb="FF333333"/>
        <rFont val="ＭＳ Ｐゴシック"/>
        <family val="3"/>
        <charset val="128"/>
      </rPr>
      <t>）の国民の祝日</t>
    </r>
    <phoneticPr fontId="2"/>
  </si>
  <si>
    <t>New Year's Day</t>
  </si>
  <si>
    <t>Coming - of - Age Day</t>
  </si>
  <si>
    <t>Commemoration of the Fouding of the Nation</t>
  </si>
  <si>
    <t>Vernal Equinox Day</t>
  </si>
  <si>
    <t>Greenery Day</t>
  </si>
  <si>
    <t>Constitution Day</t>
  </si>
  <si>
    <t>Children's Day</t>
  </si>
  <si>
    <t>Marine Day</t>
  </si>
  <si>
    <t>Respect - for - the - Aged Day</t>
  </si>
  <si>
    <t>Autumnal Equinox Day</t>
  </si>
  <si>
    <t>Sports Day</t>
  </si>
  <si>
    <t>Culture Day</t>
  </si>
  <si>
    <t>Labor - Thanksgiving Day</t>
  </si>
  <si>
    <t>Emperor's Birthday</t>
  </si>
  <si>
    <t>Showa Day</t>
    <phoneticPr fontId="2"/>
  </si>
  <si>
    <t>Showa Day</t>
    <phoneticPr fontId="2"/>
  </si>
  <si>
    <t>Mountain Day</t>
    <phoneticPr fontId="2"/>
  </si>
  <si>
    <t>曜日</t>
    <rPh sb="0" eb="2">
      <t>ヨウビ</t>
    </rPh>
    <phoneticPr fontId="2"/>
  </si>
  <si>
    <t>名称</t>
    <rPh sb="0" eb="2">
      <t>メイショウ</t>
    </rPh>
    <phoneticPr fontId="2"/>
  </si>
  <si>
    <t>英語表記</t>
  </si>
  <si>
    <t>英語表記</t>
    <rPh sb="0" eb="2">
      <t>エイゴ</t>
    </rPh>
    <rPh sb="2" eb="4">
      <t>ヒョウキ</t>
    </rPh>
    <phoneticPr fontId="2"/>
  </si>
  <si>
    <t>New Year's Day</t>
    <phoneticPr fontId="2"/>
  </si>
  <si>
    <t>月</t>
  </si>
  <si>
    <t>省略形</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</si>
  <si>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</si>
  <si>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</si>
  <si>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</si>
  <si>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</si>
  <si>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</si>
  <si>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</si>
  <si>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</si>
  <si>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</si>
  <si>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</si>
  <si>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</si>
  <si>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</si>
  <si>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</si>
  <si>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</si>
  <si>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</si>
  <si>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</si>
  <si>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</si>
  <si>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</si>
  <si>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</si>
  <si>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</si>
  <si>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</si>
  <si>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</si>
  <si>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</si>
  <si>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</si>
  <si>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日本語月名</t>
    <rPh sb="0" eb="3">
      <t>ニホンゴ</t>
    </rPh>
    <rPh sb="3" eb="4">
      <t>ツキ</t>
    </rPh>
    <rPh sb="4" eb="5">
      <t>メイ</t>
    </rPh>
    <phoneticPr fontId="2"/>
  </si>
  <si>
    <t>睦月</t>
  </si>
  <si>
    <t>如月</t>
  </si>
  <si>
    <t>弥生</t>
  </si>
  <si>
    <t>卯月</t>
  </si>
  <si>
    <t>皐月</t>
  </si>
  <si>
    <t>水無月</t>
  </si>
  <si>
    <t>文月</t>
  </si>
  <si>
    <t>葉月</t>
  </si>
  <si>
    <t>長月</t>
  </si>
  <si>
    <t>神無月</t>
  </si>
  <si>
    <t>霜月</t>
  </si>
  <si>
    <t>師走</t>
  </si>
  <si>
    <t>むつき</t>
  </si>
  <si>
    <t>きさらぎ</t>
  </si>
  <si>
    <t>やよい</t>
  </si>
  <si>
    <t>うづき</t>
  </si>
  <si>
    <t>さつき</t>
  </si>
  <si>
    <t>みなずき</t>
  </si>
  <si>
    <t>ふみづき</t>
  </si>
  <si>
    <t>はづき</t>
  </si>
  <si>
    <t>ながつき</t>
  </si>
  <si>
    <t>かんなづき</t>
  </si>
  <si>
    <t>しもづき</t>
  </si>
  <si>
    <t>しわす</t>
  </si>
  <si>
    <t>月名称読みかた</t>
    <rPh sb="0" eb="1">
      <t>ツキ</t>
    </rPh>
    <rPh sb="1" eb="3">
      <t>メイショウ</t>
    </rPh>
    <rPh sb="3" eb="4">
      <t>ヨ</t>
    </rPh>
    <phoneticPr fontId="2"/>
  </si>
  <si>
    <t>日</t>
    <rPh sb="0" eb="1">
      <t>ニチ</t>
    </rPh>
    <phoneticPr fontId="2"/>
  </si>
  <si>
    <t>火</t>
  </si>
  <si>
    <t>水</t>
  </si>
  <si>
    <t>木</t>
  </si>
  <si>
    <t>金</t>
  </si>
  <si>
    <t>土</t>
  </si>
  <si>
    <t>sun</t>
    <phoneticPr fontId="2"/>
  </si>
  <si>
    <t>Mon</t>
  </si>
  <si>
    <t>Tue</t>
  </si>
  <si>
    <t>Wed</t>
  </si>
  <si>
    <t>Thu</t>
  </si>
  <si>
    <t>Fri</t>
  </si>
  <si>
    <t>Sat</t>
  </si>
  <si>
    <t>カレンダーの使い方</t>
    <rPh sb="6" eb="7">
      <t>ツカ</t>
    </rPh>
    <rPh sb="8" eb="9">
      <t>カタ</t>
    </rPh>
    <phoneticPr fontId="2"/>
  </si>
  <si>
    <t>基本的には、上の西暦４桁数字を入力するだけです。</t>
    <rPh sb="0" eb="3">
      <t>キホンテキ</t>
    </rPh>
    <rPh sb="6" eb="7">
      <t>ウエ</t>
    </rPh>
    <rPh sb="8" eb="10">
      <t>セイレキ</t>
    </rPh>
    <rPh sb="11" eb="12">
      <t>ケタ</t>
    </rPh>
    <rPh sb="12" eb="14">
      <t>スウジ</t>
    </rPh>
    <rPh sb="15" eb="17">
      <t>ニュウリョク</t>
    </rPh>
    <phoneticPr fontId="2"/>
  </si>
  <si>
    <t>休日の設定</t>
    <rPh sb="0" eb="2">
      <t>キュウジツ</t>
    </rPh>
    <rPh sb="3" eb="5">
      <t>セッテイ</t>
    </rPh>
    <phoneticPr fontId="2"/>
  </si>
  <si>
    <t>http://www8.cao.go.jp/chosei/shukujitsu/gaiyou.html</t>
    <phoneticPr fontId="2"/>
  </si>
  <si>
    <t>内閣府のホームページより、日付を確認して「休日設定」を修正します。</t>
    <rPh sb="0" eb="2">
      <t>ナイカク</t>
    </rPh>
    <rPh sb="2" eb="3">
      <t>フ</t>
    </rPh>
    <rPh sb="13" eb="15">
      <t>ヒヅケ</t>
    </rPh>
    <rPh sb="16" eb="18">
      <t>カクニン</t>
    </rPh>
    <rPh sb="21" eb="23">
      <t>キュウジツ</t>
    </rPh>
    <rPh sb="23" eb="25">
      <t>セッテイ</t>
    </rPh>
    <rPh sb="27" eb="29">
      <t>シュウセイ</t>
    </rPh>
    <phoneticPr fontId="2"/>
  </si>
  <si>
    <t>２０１７年</t>
    <rPh sb="4" eb="5">
      <t>ネン</t>
    </rPh>
    <phoneticPr fontId="2"/>
  </si>
  <si>
    <t>[ 休日設定　を修正する ]</t>
    <rPh sb="2" eb="4">
      <t>キュウジツ</t>
    </rPh>
    <rPh sb="4" eb="6">
      <t>セッテイ</t>
    </rPh>
    <rPh sb="8" eb="10">
      <t>シュウセイ</t>
    </rPh>
    <phoneticPr fontId="2"/>
  </si>
  <si>
    <t>シート見出し「Month(1)」をクリックした後、shiftキーを押しながらシート見出し「Month(12」をクリックします。</t>
    <rPh sb="3" eb="5">
      <t>ミダ</t>
    </rPh>
    <rPh sb="23" eb="24">
      <t>ノチ</t>
    </rPh>
    <rPh sb="33" eb="34">
      <t>オ</t>
    </rPh>
    <rPh sb="41" eb="43">
      <t>ミダ</t>
    </rPh>
    <phoneticPr fontId="2"/>
  </si>
  <si>
    <t>印刷について</t>
    <rPh sb="0" eb="2">
      <t>インサツ</t>
    </rPh>
    <phoneticPr fontId="2"/>
  </si>
  <si>
    <t>ファイルタブをクリック後、印刷を行うと１２ヵ月分のカレンダーを印刷できます。</t>
    <rPh sb="11" eb="12">
      <t>ゴ</t>
    </rPh>
    <rPh sb="13" eb="15">
      <t>インサツ</t>
    </rPh>
    <rPh sb="16" eb="17">
      <t>オコナ</t>
    </rPh>
    <rPh sb="22" eb="24">
      <t>ゲツブン</t>
    </rPh>
    <rPh sb="31" eb="33">
      <t>インサツ</t>
    </rPh>
    <phoneticPr fontId="2"/>
  </si>
  <si>
    <t>必要に応じて、空欄にメモを入れます。</t>
    <rPh sb="0" eb="2">
      <t>ヒツヨウ</t>
    </rPh>
    <rPh sb="3" eb="4">
      <t>オウ</t>
    </rPh>
    <rPh sb="7" eb="9">
      <t>クウラン</t>
    </rPh>
    <rPh sb="13" eb="14">
      <t>イ</t>
    </rPh>
    <phoneticPr fontId="2"/>
  </si>
  <si>
    <t>休日</t>
    <rPh sb="0" eb="2">
      <t>キュウジツ</t>
    </rPh>
    <phoneticPr fontId="2"/>
  </si>
  <si>
    <t>毎月の１日を適切な曜日に配置されるように複雑な計算式を入力しています。</t>
    <rPh sb="0" eb="2">
      <t>マイツキ</t>
    </rPh>
    <rPh sb="4" eb="5">
      <t>ニチ</t>
    </rPh>
    <rPh sb="6" eb="8">
      <t>テキセツ</t>
    </rPh>
    <rPh sb="9" eb="11">
      <t>ヨウビ</t>
    </rPh>
    <rPh sb="12" eb="14">
      <t>ハイチ</t>
    </rPh>
    <rPh sb="20" eb="22">
      <t>フクザツ</t>
    </rPh>
    <rPh sb="23" eb="25">
      <t>ケイサン</t>
    </rPh>
    <rPh sb="25" eb="26">
      <t>シキ</t>
    </rPh>
    <rPh sb="27" eb="29">
      <t>ニュウリョク</t>
    </rPh>
    <phoneticPr fontId="2"/>
  </si>
  <si>
    <t>　　　IF(WEEKDAY($C$2)=C1,$C$2,IF(WEEKDAY($C$2)&gt;C1,$C$2-(WEEKDAY($C$2)-C1),A4+1))</t>
    <phoneticPr fontId="2"/>
  </si>
  <si>
    <t>その月の１日のweekday数値を</t>
    <rPh sb="2" eb="3">
      <t>ツキ</t>
    </rPh>
    <rPh sb="5" eb="6">
      <t>ニチ</t>
    </rPh>
    <rPh sb="14" eb="16">
      <t>スウチ</t>
    </rPh>
    <phoneticPr fontId="2"/>
  </si>
  <si>
    <t>その行にある数値と比べています。</t>
    <rPh sb="2" eb="3">
      <t>ギョウ</t>
    </rPh>
    <rPh sb="6" eb="8">
      <t>スウチ</t>
    </rPh>
    <rPh sb="9" eb="10">
      <t>クラ</t>
    </rPh>
    <phoneticPr fontId="2"/>
  </si>
  <si>
    <t>もし、数値が同じならば</t>
    <rPh sb="3" eb="5">
      <t>スウチ</t>
    </rPh>
    <rPh sb="6" eb="7">
      <t>オナ</t>
    </rPh>
    <phoneticPr fontId="2"/>
  </si>
  <si>
    <t>セル番地C2の数値を入れています。</t>
    <rPh sb="2" eb="4">
      <t>バンチ</t>
    </rPh>
    <rPh sb="7" eb="9">
      <t>スウチ</t>
    </rPh>
    <rPh sb="10" eb="11">
      <t>イ</t>
    </rPh>
    <phoneticPr fontId="2"/>
  </si>
  <si>
    <t>もしweekday数値が上の数値より大きいければ</t>
    <rPh sb="9" eb="11">
      <t>スウチ</t>
    </rPh>
    <rPh sb="12" eb="13">
      <t>ウエ</t>
    </rPh>
    <rPh sb="14" eb="16">
      <t>スウチ</t>
    </rPh>
    <rPh sb="18" eb="19">
      <t>オオ</t>
    </rPh>
    <phoneticPr fontId="2"/>
  </si>
  <si>
    <t>C２から（weekday-c1）を引きます。</t>
    <rPh sb="17" eb="18">
      <t>ヒ</t>
    </rPh>
    <phoneticPr fontId="2"/>
  </si>
  <si>
    <t>大きければ</t>
    <rPh sb="0" eb="1">
      <t>オオ</t>
    </rPh>
    <phoneticPr fontId="2"/>
  </si>
  <si>
    <t>隣りの数値に　1 を加えます。</t>
    <rPh sb="0" eb="1">
      <t>トナ</t>
    </rPh>
    <rPh sb="3" eb="5">
      <t>スウチ</t>
    </rPh>
    <rPh sb="10" eb="11">
      <t>クワ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</si>
</sst>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e&quot;年&quot;"/>
    <numFmt numFmtId="181" formatCode="\(aaaa\)"/>
    <numFmt numFmtId="182" formatCode="0&quot;月&quot;"/>
    <numFmt numFmtId="186" formatCode="d"/>
    <numFmt numFmtId="187" formatCode="m"/>
    <numFmt numFmtId="188" formatCode="yyyy&quot;年&quot;"/>
    <numFmt numFmtId="189" formatCode="mmmm"/>
    <numFmt numFmtId="190" formatCode="0&quot;　&quot;"/>
  </numFmts>
  <fonts count="3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8"/>
      <color theme="0"/>
      <name val="HGS創英ﾌﾟﾚｾﾞﾝｽEB"/>
      <family val="1"/>
      <charset val="128"/>
    </font>
    <font>
      <sz val="22"/>
      <color theme="1"/>
      <name val="ＭＳ Ｐゴシック"/>
      <family val="2"/>
      <charset val="128"/>
      <scheme val="minor"/>
    </font>
    <font>
      <b/>
      <sz val="13.2"/>
      <color rgb="FF333333"/>
      <name val="Arial"/>
      <family val="2"/>
    </font>
    <font>
      <sz val="10"/>
      <color rgb="FF333333"/>
      <name val="Arial"/>
      <family val="2"/>
    </font>
    <font>
      <b/>
      <sz val="10"/>
      <color rgb="FF333333"/>
      <name val="Arial"/>
      <family val="2"/>
    </font>
    <font>
      <sz val="10"/>
      <color rgb="FF333333"/>
      <name val="ＭＳ Ｐゴシック"/>
      <family val="3"/>
      <charset val="128"/>
    </font>
    <font>
      <u/>
      <sz val="11"/>
      <color theme="10"/>
      <name val="ＭＳ Ｐゴシック"/>
      <family val="2"/>
      <charset val="128"/>
      <scheme val="minor"/>
    </font>
    <font>
      <u/>
      <sz val="11"/>
      <color theme="10"/>
      <name val="ＭＳ Ｐゴシック"/>
      <family val="3"/>
      <charset val="128"/>
      <scheme val="minor"/>
    </font>
    <font>
      <sz val="14"/>
      <color theme="0"/>
      <name val="HGP創英角ｺﾞｼｯｸUB"/>
      <family val="3"/>
      <charset val="128"/>
    </font>
    <font>
      <b/>
      <sz val="13.2"/>
      <color rgb="FF333333"/>
      <name val="ＭＳ Ｐゴシック"/>
      <family val="3"/>
      <charset val="128"/>
    </font>
    <font>
      <b/>
      <sz val="10"/>
      <color rgb="FF333333"/>
      <name val="ＭＳ Ｐゴシック"/>
      <family val="3"/>
      <charset val="128"/>
    </font>
    <font>
      <b/>
      <sz val="14"/>
      <color theme="1"/>
      <name val="HGP創英角ｺﾞｼｯｸUB"/>
      <family val="3"/>
      <charset val="128"/>
    </font>
    <font>
      <sz val="9"/>
      <color theme="1"/>
      <name val="ＭＳ Ｐゴシック"/>
      <family val="2"/>
      <charset val="128"/>
      <scheme val="minor"/>
    </font>
    <font>
      <sz val="10"/>
      <color theme="1"/>
      <name val="ＭＳ Ｐゴシック"/>
      <family val="2"/>
      <charset val="128"/>
      <scheme val="minor"/>
    </font>
    <font>
      <b/>
      <sz val="10"/>
      <color theme="1"/>
      <name val="HGP創英角ｺﾞｼｯｸUB"/>
      <family val="3"/>
      <charset val="128"/>
    </font>
    <font>
      <sz val="9"/>
      <color rgb="FFFF0000"/>
      <name val="ＭＳ Ｐゴシック"/>
      <family val="2"/>
      <charset val="128"/>
    </font>
    <font>
      <sz val="10"/>
      <color rgb="FFFF0000"/>
      <name val="ＭＳ Ｐゴシック"/>
      <family val="2"/>
      <charset val="128"/>
    </font>
    <font>
      <sz val="11"/>
      <color theme="0" tint="-0.14999847407452621"/>
      <name val="ＭＳ Ｐゴシック"/>
      <family val="2"/>
      <charset val="128"/>
      <scheme val="minor"/>
    </font>
    <font>
      <b/>
      <sz val="14"/>
      <color rgb="FFFF0000"/>
      <name val="HGP創英角ｺﾞｼｯｸUB"/>
      <family val="3"/>
      <charset val="128"/>
    </font>
    <font>
      <b/>
      <sz val="14"/>
      <color rgb="FF0070C0"/>
      <name val="HGP創英角ｺﾞｼｯｸUB"/>
      <family val="3"/>
      <charset val="128"/>
    </font>
    <font>
      <sz val="22"/>
      <color theme="1"/>
      <name val="ＭＳ Ｐ明朝"/>
      <family val="1"/>
      <charset val="128"/>
    </font>
    <font>
      <sz val="26"/>
      <color theme="1"/>
      <name val="ＭＳ Ｐ明朝"/>
      <family val="1"/>
      <charset val="128"/>
    </font>
    <font>
      <sz val="36"/>
      <color theme="1"/>
      <name val="ＭＳ Ｐ明朝"/>
      <family val="1"/>
      <charset val="128"/>
    </font>
    <font>
      <sz val="16"/>
      <color rgb="FFFF0000"/>
      <name val="ＭＳ Ｐゴシック"/>
      <family val="2"/>
      <charset val="128"/>
      <scheme val="minor"/>
    </font>
    <font>
      <sz val="16"/>
      <color theme="1"/>
      <name val="ＭＳ Ｐゴシック"/>
      <family val="3"/>
      <charset val="128"/>
      <scheme val="minor"/>
    </font>
    <font>
      <sz val="10"/>
      <color theme="1"/>
      <name val="HGP創英角ｺﾞｼｯｸUB"/>
      <family val="3"/>
      <charset val="128"/>
    </font>
  </fonts>
  <fills count="11">
    <fill>
      <patternFill patternType="none"/>
    </fill>
    <fill>
      <patternFill patternType="gray125"/>
    </fill>
    <fill>
      <patternFill patternType="solid">
        <fgColor theme="9" tint="0.39997558519241921"/>
        <bgColor indexed="64"/>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rgb="FFF1F0D5"/>
        <bgColor indexed="64"/>
      </patternFill>
    </fill>
    <fill>
      <patternFill patternType="solid">
        <fgColor theme="7" tint="0.79998168889431442"/>
        <bgColor indexed="64"/>
      </patternFill>
    </fill>
    <fill>
      <gradientFill type="path" left="0.5" right="0.5" top="0.5" bottom="0.5">
        <stop position="0">
          <color rgb="FFECC7EF"/>
        </stop>
        <stop position="1">
          <color theme="0"/>
        </stop>
      </gradientFill>
    </fill>
    <fill>
      <patternFill patternType="solid">
        <fgColor rgb="FFEAEAEA"/>
        <bgColor indexed="64"/>
      </patternFill>
    </fill>
    <fill>
      <gradientFill type="path" left="0.5" right="0.5" top="0.5" bottom="0.5">
        <stop position="0">
          <color theme="8" tint="0.59999389629810485"/>
        </stop>
        <stop position="1">
          <color theme="0"/>
        </stop>
      </gradientFill>
    </fill>
  </fills>
  <borders count="28">
    <border>
      <left/>
      <right/>
      <top/>
      <bottom/>
      <diagonal/>
    </border>
    <border>
      <left/>
      <right/>
      <top style="hair">
        <color theme="9" tint="-0.24994659260841701"/>
      </top>
      <bottom style="hair">
        <color theme="9" tint="-0.24994659260841701"/>
      </bottom>
      <diagonal/>
    </border>
    <border>
      <left/>
      <right/>
      <top/>
      <bottom style="thin">
        <color indexed="64"/>
      </bottom>
      <diagonal/>
    </border>
    <border>
      <left style="medium">
        <color rgb="FFD5D4D4"/>
      </left>
      <right style="medium">
        <color rgb="FFD5D4D4"/>
      </right>
      <top style="medium">
        <color rgb="FFD5D4D4"/>
      </top>
      <bottom style="medium">
        <color rgb="FFD5D4D4"/>
      </bottom>
      <diagonal/>
    </border>
    <border>
      <left/>
      <right/>
      <top style="medium">
        <color rgb="FFD5D4D4"/>
      </top>
      <bottom/>
      <diagonal/>
    </border>
    <border>
      <left/>
      <right/>
      <top style="hair">
        <color rgb="FFC00000"/>
      </top>
      <bottom style="hair">
        <color rgb="FFC00000"/>
      </bottom>
      <diagonal/>
    </border>
    <border>
      <left style="medium">
        <color rgb="FFD5D4D4"/>
      </left>
      <right/>
      <top style="medium">
        <color rgb="FFD5D4D4"/>
      </top>
      <bottom style="medium">
        <color rgb="FFD5D4D4"/>
      </bottom>
      <diagonal/>
    </border>
    <border>
      <left style="medium">
        <color rgb="FFD5D4D4"/>
      </left>
      <right style="medium">
        <color rgb="FFD5D4D4"/>
      </right>
      <top style="medium">
        <color rgb="FFD5D4D4"/>
      </top>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thick">
        <color theme="0"/>
      </left>
      <right/>
      <top style="thin">
        <color indexed="64"/>
      </top>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style="thick">
        <color theme="0"/>
      </right>
      <top/>
      <bottom style="thin">
        <color indexed="64"/>
      </bottom>
      <diagonal/>
    </border>
    <border>
      <left style="thick">
        <color theme="0"/>
      </left>
      <right style="thick">
        <color theme="0"/>
      </right>
      <top/>
      <bottom style="thin">
        <color indexed="64"/>
      </bottom>
      <diagonal/>
    </border>
    <border>
      <left style="thick">
        <color theme="0"/>
      </left>
      <right/>
      <top/>
      <bottom style="thin">
        <color indexed="64"/>
      </bottom>
      <diagonal/>
    </border>
    <border>
      <left style="medium">
        <color theme="9" tint="0.39994506668294322"/>
      </left>
      <right/>
      <top style="medium">
        <color theme="9" tint="0.39994506668294322"/>
      </top>
      <bottom/>
      <diagonal/>
    </border>
    <border>
      <left/>
      <right/>
      <top style="medium">
        <color theme="9" tint="0.39994506668294322"/>
      </top>
      <bottom/>
      <diagonal/>
    </border>
    <border>
      <left/>
      <right style="medium">
        <color theme="9" tint="0.39994506668294322"/>
      </right>
      <top style="medium">
        <color theme="9" tint="0.39994506668294322"/>
      </top>
      <bottom/>
      <diagonal/>
    </border>
    <border>
      <left style="medium">
        <color theme="9" tint="0.39994506668294322"/>
      </left>
      <right/>
      <top/>
      <bottom/>
      <diagonal/>
    </border>
    <border>
      <left/>
      <right style="medium">
        <color theme="9" tint="0.39994506668294322"/>
      </right>
      <top/>
      <bottom/>
      <diagonal/>
    </border>
    <border>
      <left style="medium">
        <color theme="9" tint="0.39994506668294322"/>
      </left>
      <right/>
      <top/>
      <bottom style="medium">
        <color theme="9" tint="0.39994506668294322"/>
      </bottom>
      <diagonal/>
    </border>
    <border>
      <left/>
      <right/>
      <top/>
      <bottom style="medium">
        <color theme="9" tint="0.39994506668294322"/>
      </bottom>
      <diagonal/>
    </border>
    <border>
      <left/>
      <right style="medium">
        <color theme="9" tint="0.39994506668294322"/>
      </right>
      <top/>
      <bottom style="medium">
        <color theme="9" tint="0.39994506668294322"/>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86">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5" fillId="2" borderId="0" xfId="0" applyFont="1" applyFill="1" applyAlignment="1">
      <alignment horizontal="centerContinuous" vertical="center"/>
    </xf>
    <xf numFmtId="0" fontId="1" fillId="2" borderId="0" xfId="0" applyFont="1" applyFill="1" applyAlignment="1">
      <alignment horizontal="centerContinuous" vertical="center"/>
    </xf>
    <xf numFmtId="0" fontId="6" fillId="0" borderId="0" xfId="0" applyFont="1">
      <alignment vertical="center"/>
    </xf>
    <xf numFmtId="0" fontId="0" fillId="0" borderId="0" xfId="0" applyAlignment="1"/>
    <xf numFmtId="176" fontId="3" fillId="0" borderId="0" xfId="0" applyNumberFormat="1" applyFont="1">
      <alignment vertical="center"/>
    </xf>
    <xf numFmtId="0" fontId="0" fillId="0" borderId="0" xfId="0" applyFill="1">
      <alignment vertical="center"/>
    </xf>
    <xf numFmtId="0" fontId="0" fillId="5" borderId="0" xfId="0" applyFill="1">
      <alignment vertical="center"/>
    </xf>
    <xf numFmtId="0" fontId="9" fillId="5" borderId="1" xfId="0" applyFont="1" applyFill="1" applyBorder="1" applyAlignment="1">
      <alignment horizontal="left" vertical="center" wrapText="1"/>
    </xf>
    <xf numFmtId="56" fontId="8" fillId="5" borderId="1" xfId="0" applyNumberFormat="1" applyFont="1" applyFill="1" applyBorder="1" applyAlignment="1">
      <alignment vertical="center" wrapText="1"/>
    </xf>
    <xf numFmtId="0" fontId="8" fillId="5" borderId="1" xfId="0" applyFont="1" applyFill="1" applyBorder="1" applyAlignment="1">
      <alignment vertical="center" wrapText="1"/>
    </xf>
    <xf numFmtId="0" fontId="10" fillId="5" borderId="1" xfId="0" applyFont="1" applyFill="1" applyBorder="1" applyAlignment="1">
      <alignment vertical="center" wrapText="1"/>
    </xf>
    <xf numFmtId="0" fontId="0" fillId="5" borderId="0" xfId="0" applyFill="1" applyAlignment="1">
      <alignment vertical="center" wrapText="1"/>
    </xf>
    <xf numFmtId="0" fontId="8" fillId="0" borderId="0" xfId="0" applyFont="1" applyAlignment="1">
      <alignment vertical="center"/>
    </xf>
    <xf numFmtId="0" fontId="11" fillId="0" borderId="0" xfId="1" applyAlignment="1">
      <alignment vertical="center"/>
    </xf>
    <xf numFmtId="0" fontId="13" fillId="4" borderId="2" xfId="0" applyFont="1" applyFill="1" applyBorder="1">
      <alignment vertical="center"/>
    </xf>
    <xf numFmtId="0" fontId="0" fillId="0" borderId="4" xfId="0"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8" fillId="3" borderId="3" xfId="0" applyFont="1" applyFill="1" applyBorder="1" applyAlignment="1">
      <alignment vertical="center"/>
    </xf>
    <xf numFmtId="0" fontId="0" fillId="0" borderId="4" xfId="0" applyBorder="1" applyAlignment="1">
      <alignment vertical="center"/>
    </xf>
    <xf numFmtId="0" fontId="8" fillId="5" borderId="1" xfId="0" applyFont="1" applyFill="1" applyBorder="1" applyAlignment="1">
      <alignment vertical="center"/>
    </xf>
    <xf numFmtId="0" fontId="10" fillId="5" borderId="1" xfId="0" applyFont="1" applyFill="1" applyBorder="1" applyAlignment="1">
      <alignment vertical="center"/>
    </xf>
    <xf numFmtId="0" fontId="0" fillId="5" borderId="0" xfId="0" applyFill="1" applyAlignment="1">
      <alignment vertical="center"/>
    </xf>
    <xf numFmtId="0" fontId="0" fillId="0" borderId="0" xfId="0" applyFill="1" applyAlignment="1">
      <alignment horizontal="center" vertical="center"/>
    </xf>
    <xf numFmtId="0" fontId="13" fillId="4" borderId="2" xfId="0" applyFont="1" applyFill="1" applyBorder="1" applyAlignment="1">
      <alignment horizontal="right" vertical="center"/>
    </xf>
    <xf numFmtId="0" fontId="0" fillId="0" borderId="4" xfId="0" applyFill="1" applyBorder="1" applyAlignment="1">
      <alignment horizontal="center" vertical="center"/>
    </xf>
    <xf numFmtId="0" fontId="8" fillId="0" borderId="6" xfId="0" applyFont="1" applyFill="1" applyBorder="1" applyAlignment="1">
      <alignment vertical="center"/>
    </xf>
    <xf numFmtId="0" fontId="9" fillId="6" borderId="7" xfId="0" applyFont="1" applyFill="1" applyBorder="1" applyAlignment="1">
      <alignment horizontal="center" vertical="center"/>
    </xf>
    <xf numFmtId="0" fontId="0" fillId="0" borderId="0" xfId="0" applyFill="1" applyBorder="1" applyAlignment="1">
      <alignment vertical="center"/>
    </xf>
    <xf numFmtId="56" fontId="8" fillId="5" borderId="5" xfId="0" applyNumberFormat="1" applyFont="1" applyFill="1" applyBorder="1" applyAlignment="1">
      <alignment vertical="center"/>
    </xf>
    <xf numFmtId="181" fontId="0" fillId="5" borderId="5" xfId="0" applyNumberFormat="1" applyFill="1" applyBorder="1" applyAlignment="1">
      <alignment horizontal="center" vertical="center"/>
    </xf>
    <xf numFmtId="0" fontId="0" fillId="5" borderId="5" xfId="0" applyFill="1" applyBorder="1">
      <alignment vertical="center"/>
    </xf>
    <xf numFmtId="0" fontId="15" fillId="6" borderId="7" xfId="0" applyFont="1" applyFill="1" applyBorder="1" applyAlignment="1">
      <alignment horizontal="center" vertical="center"/>
    </xf>
    <xf numFmtId="0" fontId="8" fillId="5" borderId="3" xfId="0" applyFont="1" applyFill="1" applyBorder="1" applyAlignment="1">
      <alignment horizontal="center" vertical="center"/>
    </xf>
    <xf numFmtId="182" fontId="0" fillId="0" borderId="0" xfId="0" applyNumberFormat="1" applyFill="1" applyAlignment="1">
      <alignment horizontal="center" vertical="center"/>
    </xf>
    <xf numFmtId="0" fontId="0" fillId="7" borderId="0" xfId="0" applyFill="1" applyAlignment="1">
      <alignment horizontal="center" vertical="center"/>
    </xf>
    <xf numFmtId="0" fontId="0" fillId="7" borderId="0" xfId="0" applyFill="1" applyBorder="1" applyAlignment="1">
      <alignment horizontal="center" vertical="center"/>
    </xf>
    <xf numFmtId="0" fontId="17" fillId="0" borderId="0" xfId="0" applyFont="1">
      <alignment vertical="center"/>
    </xf>
    <xf numFmtId="0" fontId="18" fillId="0" borderId="0" xfId="0" applyFont="1">
      <alignment vertical="center"/>
    </xf>
    <xf numFmtId="0" fontId="22" fillId="0" borderId="0" xfId="0" applyFont="1" applyAlignment="1">
      <alignment horizontal="center" vertical="center"/>
    </xf>
    <xf numFmtId="186" fontId="23" fillId="8" borderId="8" xfId="0" applyNumberFormat="1" applyFont="1" applyFill="1" applyBorder="1" applyAlignment="1">
      <alignment horizontal="center" vertical="center"/>
    </xf>
    <xf numFmtId="186" fontId="20" fillId="0" borderId="11" xfId="0" applyNumberFormat="1" applyFont="1" applyBorder="1" applyAlignment="1">
      <alignment horizontal="center" vertical="center"/>
    </xf>
    <xf numFmtId="186" fontId="20" fillId="0" borderId="12" xfId="0" applyNumberFormat="1" applyFont="1" applyBorder="1" applyAlignment="1">
      <alignment horizontal="center" vertical="center"/>
    </xf>
    <xf numFmtId="186" fontId="20" fillId="0" borderId="13" xfId="0" applyNumberFormat="1" applyFont="1" applyBorder="1" applyAlignment="1">
      <alignment horizontal="center" vertical="center"/>
    </xf>
    <xf numFmtId="186" fontId="21" fillId="0" borderId="14" xfId="0" applyNumberFormat="1" applyFont="1" applyBorder="1" applyAlignment="1">
      <alignment horizontal="center" vertical="center"/>
    </xf>
    <xf numFmtId="186" fontId="21" fillId="0" borderId="15" xfId="0" applyNumberFormat="1" applyFont="1" applyBorder="1" applyAlignment="1">
      <alignment horizontal="center" vertical="center"/>
    </xf>
    <xf numFmtId="186" fontId="21" fillId="0" borderId="16" xfId="0" applyNumberFormat="1" applyFont="1" applyBorder="1" applyAlignment="1">
      <alignment horizontal="center" vertical="center"/>
    </xf>
    <xf numFmtId="186" fontId="19" fillId="0" borderId="17" xfId="0" applyNumberFormat="1" applyFont="1" applyBorder="1" applyAlignment="1">
      <alignment horizontal="center" vertical="center"/>
    </xf>
    <xf numFmtId="186" fontId="19" fillId="0" borderId="18" xfId="0" applyNumberFormat="1" applyFont="1" applyBorder="1" applyAlignment="1">
      <alignment horizontal="center" vertical="center"/>
    </xf>
    <xf numFmtId="186" fontId="19" fillId="0" borderId="19" xfId="0" applyNumberFormat="1" applyFont="1" applyBorder="1" applyAlignment="1">
      <alignment horizontal="center" vertical="center"/>
    </xf>
    <xf numFmtId="186" fontId="16" fillId="9" borderId="9" xfId="0" applyNumberFormat="1" applyFont="1" applyFill="1" applyBorder="1" applyAlignment="1">
      <alignment horizontal="center" vertical="center"/>
    </xf>
    <xf numFmtId="186" fontId="24" fillId="10" borderId="10" xfId="0" applyNumberFormat="1" applyFont="1" applyFill="1" applyBorder="1" applyAlignment="1">
      <alignment horizontal="center" vertical="center"/>
    </xf>
    <xf numFmtId="14" fontId="28" fillId="0" borderId="0" xfId="0" applyNumberFormat="1" applyFont="1" applyBorder="1" applyAlignment="1">
      <alignment horizontal="center" vertical="center"/>
    </xf>
    <xf numFmtId="14" fontId="29" fillId="0" borderId="0" xfId="0" applyNumberFormat="1" applyFont="1" applyBorder="1" applyAlignment="1">
      <alignment horizontal="center" vertical="center"/>
    </xf>
    <xf numFmtId="186" fontId="19" fillId="0" borderId="14" xfId="0" applyNumberFormat="1" applyFont="1" applyBorder="1" applyAlignment="1">
      <alignment horizontal="center" vertical="center"/>
    </xf>
    <xf numFmtId="186" fontId="19" fillId="0" borderId="15" xfId="0" applyNumberFormat="1" applyFont="1" applyBorder="1" applyAlignment="1">
      <alignment horizontal="center" vertical="center"/>
    </xf>
    <xf numFmtId="186" fontId="19" fillId="0" borderId="16" xfId="0" applyNumberFormat="1" applyFont="1" applyBorder="1" applyAlignment="1">
      <alignment horizontal="center" vertical="center"/>
    </xf>
    <xf numFmtId="0" fontId="0" fillId="0" borderId="20" xfId="0" applyBorder="1">
      <alignment vertical="center"/>
    </xf>
    <xf numFmtId="187" fontId="27" fillId="0" borderId="21" xfId="0" applyNumberFormat="1" applyFont="1" applyBorder="1" applyAlignment="1">
      <alignment horizontal="left" vertical="center"/>
    </xf>
    <xf numFmtId="176" fontId="25" fillId="0" borderId="21" xfId="0" applyNumberFormat="1" applyFont="1" applyBorder="1" applyAlignment="1">
      <alignment horizontal="left"/>
    </xf>
    <xf numFmtId="0" fontId="0" fillId="0" borderId="21" xfId="0" applyBorder="1" applyAlignment="1"/>
    <xf numFmtId="0" fontId="26" fillId="0" borderId="21" xfId="0" applyFont="1" applyBorder="1" applyAlignment="1">
      <alignment horizontal="center"/>
    </xf>
    <xf numFmtId="189" fontId="25" fillId="0" borderId="21" xfId="0" applyNumberFormat="1" applyFont="1" applyBorder="1" applyAlignment="1">
      <alignment horizontal="center"/>
    </xf>
    <xf numFmtId="188" fontId="25" fillId="0" borderId="21" xfId="0" applyNumberFormat="1" applyFont="1" applyBorder="1" applyAlignment="1">
      <alignment horizontal="center"/>
    </xf>
    <xf numFmtId="0" fontId="0" fillId="0" borderId="22" xfId="0" applyBorder="1">
      <alignment vertical="center"/>
    </xf>
    <xf numFmtId="0" fontId="4" fillId="0" borderId="23" xfId="0" applyFont="1" applyBorder="1">
      <alignment vertical="center"/>
    </xf>
    <xf numFmtId="0" fontId="4" fillId="0" borderId="24" xfId="0" applyFont="1" applyBorder="1">
      <alignment vertical="center"/>
    </xf>
    <xf numFmtId="0" fontId="0" fillId="0" borderId="23" xfId="0" applyBorder="1">
      <alignment vertical="center"/>
    </xf>
    <xf numFmtId="0" fontId="0" fillId="0" borderId="24" xfId="0" applyBorder="1">
      <alignment vertical="center"/>
    </xf>
    <xf numFmtId="0" fontId="17" fillId="0" borderId="23" xfId="0" applyFont="1" applyBorder="1">
      <alignment vertical="center"/>
    </xf>
    <xf numFmtId="0" fontId="17" fillId="0" borderId="24" xfId="0" applyFont="1" applyBorder="1">
      <alignment vertical="center"/>
    </xf>
    <xf numFmtId="0" fontId="18" fillId="0" borderId="23" xfId="0" applyFont="1" applyBorder="1">
      <alignment vertical="center"/>
    </xf>
    <xf numFmtId="0" fontId="18" fillId="0" borderId="24" xfId="0" applyFont="1" applyBorder="1">
      <alignment vertical="center"/>
    </xf>
    <xf numFmtId="0" fontId="0" fillId="0" borderId="25" xfId="0" applyBorder="1">
      <alignment vertical="center"/>
    </xf>
    <xf numFmtId="0" fontId="0" fillId="0" borderId="27" xfId="0" applyBorder="1">
      <alignment vertical="center"/>
    </xf>
    <xf numFmtId="186" fontId="30" fillId="0" borderId="26" xfId="0" applyNumberFormat="1" applyFont="1" applyBorder="1" applyAlignment="1">
      <alignment horizontal="center"/>
    </xf>
    <xf numFmtId="0" fontId="17" fillId="0" borderId="0" xfId="0" applyFont="1" applyAlignment="1">
      <alignment horizontal="right" vertical="center"/>
    </xf>
    <xf numFmtId="190" fontId="0" fillId="0" borderId="0" xfId="0" applyNumberFormat="1">
      <alignment vertical="center"/>
    </xf>
    <xf numFmtId="0" fontId="11" fillId="0" borderId="0" xfId="1" applyFill="1">
      <alignment vertical="center"/>
    </xf>
    <xf numFmtId="0" fontId="14" fillId="0" borderId="0" xfId="0" applyFont="1" applyAlignment="1">
      <alignment vertical="center"/>
    </xf>
    <xf numFmtId="0" fontId="11" fillId="0" borderId="0" xfId="1" applyAlignment="1">
      <alignment horizontal="center" vertical="center"/>
    </xf>
    <xf numFmtId="0" fontId="0" fillId="0" borderId="0" xfId="0" applyAlignment="1">
      <alignment horizontal="left" vertical="top" wrapText="1"/>
    </xf>
    <xf numFmtId="0" fontId="10" fillId="3" borderId="3" xfId="0" applyFont="1" applyFill="1" applyBorder="1" applyAlignment="1">
      <alignment vertical="center"/>
    </xf>
  </cellXfs>
  <cellStyles count="2">
    <cellStyle name="ハイパーリンク" xfId="1" builtinId="8"/>
    <cellStyle name="標準" xfId="0" builtinId="0"/>
  </cellStyles>
  <dxfs count="121">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s>
  <tableStyles count="0" defaultTableStyle="TableStyleMedium2" defaultPivotStyle="PivotStyleLight16"/>
  <colors>
    <mruColors>
      <color rgb="FFEAEAEA"/>
      <color rgb="FFECC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nao.ac.jp/QA/faq/a0301.htm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95250</xdr:colOff>
      <xdr:row>26</xdr:row>
      <xdr:rowOff>85725</xdr:rowOff>
    </xdr:to>
    <xdr:pic>
      <xdr:nvPicPr>
        <xdr:cNvPr id="2" name="図 1" descr="別ウインドウで開きます">
          <a:hlinkClick xmlns:r="http://schemas.openxmlformats.org/officeDocument/2006/relationships" r:id="rId1"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458075"/>
          <a:ext cx="95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8.cao.go.jp/chosei/shukujitsu/gaiyou.html" TargetMode="External"/><Relationship Id="rId2" Type="http://schemas.openxmlformats.org/officeDocument/2006/relationships/hyperlink" Target="http://www.nao.ac.jp/QA/faq/a0301.html" TargetMode="External"/><Relationship Id="rId1" Type="http://schemas.openxmlformats.org/officeDocument/2006/relationships/hyperlink" Target="http://www.nao.ac.jp/QA/faq/a0301.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workbookViewId="0">
      <selection activeCell="B2" sqref="B2"/>
    </sheetView>
  </sheetViews>
  <sheetFormatPr defaultRowHeight="13.5" x14ac:dyDescent="0.15"/>
  <cols>
    <col min="1" max="1" width="22.875" customWidth="1"/>
    <col min="2" max="2" width="13.75" customWidth="1"/>
    <col min="3" max="3" width="29.625" customWidth="1"/>
    <col min="4" max="4" width="7" customWidth="1"/>
    <col min="5" max="5" width="12.375" customWidth="1"/>
    <col min="6" max="6" width="6" customWidth="1"/>
  </cols>
  <sheetData>
    <row r="1" spans="1:6" ht="39.75" customHeight="1" x14ac:dyDescent="0.15">
      <c r="A1" s="3" t="s">
        <v>0</v>
      </c>
      <c r="B1" s="4"/>
      <c r="C1" s="4"/>
      <c r="D1" s="4"/>
      <c r="E1" s="4"/>
      <c r="F1" s="4"/>
    </row>
    <row r="2" spans="1:6" ht="25.5" x14ac:dyDescent="0.15">
      <c r="A2" s="79" t="s">
        <v>1</v>
      </c>
      <c r="B2" s="5">
        <v>2017</v>
      </c>
      <c r="C2" s="6" t="str">
        <f>IF(ISNUMBER(B2),"年","数字を入力してください")</f>
        <v>年</v>
      </c>
      <c r="E2" s="7">
        <f>IF(ISNUMBER(B2),DATE(B2,1,1),"")</f>
        <v>42736</v>
      </c>
      <c r="F2" s="1" t="str">
        <f>IF(ISNUMBER(B2),"です","")</f>
        <v>です</v>
      </c>
    </row>
    <row r="5" spans="1:6" ht="36" customHeight="1" x14ac:dyDescent="0.15">
      <c r="A5" s="3" t="s">
        <v>143</v>
      </c>
      <c r="B5" s="4"/>
      <c r="C5" s="4"/>
      <c r="D5" s="4"/>
      <c r="E5" s="4"/>
      <c r="F5" s="4"/>
    </row>
    <row r="6" spans="1:6" ht="14.25" customHeight="1" x14ac:dyDescent="0.15"/>
    <row r="7" spans="1:6" ht="14.25" customHeight="1" x14ac:dyDescent="0.15">
      <c r="A7" s="80">
        <v>1</v>
      </c>
      <c r="B7" t="s">
        <v>144</v>
      </c>
    </row>
    <row r="8" spans="1:6" ht="14.25" customHeight="1" x14ac:dyDescent="0.15">
      <c r="A8" s="80"/>
    </row>
    <row r="9" spans="1:6" ht="14.25" customHeight="1" x14ac:dyDescent="0.15">
      <c r="A9" s="80">
        <v>2</v>
      </c>
      <c r="B9" t="s">
        <v>145</v>
      </c>
    </row>
    <row r="10" spans="1:6" ht="14.25" customHeight="1" x14ac:dyDescent="0.15">
      <c r="A10" s="80"/>
      <c r="B10" t="s">
        <v>147</v>
      </c>
    </row>
    <row r="11" spans="1:6" ht="14.25" customHeight="1" x14ac:dyDescent="0.15">
      <c r="F11" s="1" t="s">
        <v>49</v>
      </c>
    </row>
    <row r="12" spans="1:6" ht="14.25" customHeight="1" x14ac:dyDescent="0.15">
      <c r="C12" s="83" t="s">
        <v>149</v>
      </c>
    </row>
    <row r="13" spans="1:6" ht="14.25" customHeight="1" x14ac:dyDescent="0.15"/>
    <row r="14" spans="1:6" ht="14.25" customHeight="1" x14ac:dyDescent="0.15">
      <c r="A14" s="80">
        <v>3</v>
      </c>
      <c r="B14" t="s">
        <v>151</v>
      </c>
    </row>
    <row r="15" spans="1:6" ht="14.25" customHeight="1" x14ac:dyDescent="0.15">
      <c r="A15" s="80"/>
      <c r="B15" s="84" t="s">
        <v>150</v>
      </c>
      <c r="C15" s="84"/>
      <c r="D15" s="84"/>
      <c r="E15" s="84"/>
      <c r="F15" s="84"/>
    </row>
    <row r="16" spans="1:6" ht="16.5" customHeight="1" x14ac:dyDescent="0.15">
      <c r="B16" s="84"/>
      <c r="C16" s="84"/>
      <c r="D16" s="84"/>
      <c r="E16" s="84"/>
      <c r="F16" s="84"/>
    </row>
    <row r="17" spans="1:6" ht="14.25" customHeight="1" x14ac:dyDescent="0.15">
      <c r="B17" t="s">
        <v>152</v>
      </c>
    </row>
    <row r="18" spans="1:6" ht="14.25" customHeight="1" x14ac:dyDescent="0.15"/>
    <row r="19" spans="1:6" ht="14.25" customHeight="1" x14ac:dyDescent="0.15">
      <c r="A19" s="80">
        <v>4</v>
      </c>
      <c r="B19" t="s">
        <v>153</v>
      </c>
    </row>
    <row r="20" spans="1:6" x14ac:dyDescent="0.15">
      <c r="A20" s="80"/>
    </row>
    <row r="21" spans="1:6" x14ac:dyDescent="0.15">
      <c r="A21" s="80">
        <v>5</v>
      </c>
      <c r="B21" t="s">
        <v>155</v>
      </c>
    </row>
    <row r="23" spans="1:6" ht="18.75" x14ac:dyDescent="0.15">
      <c r="A23" s="2" t="s">
        <v>156</v>
      </c>
    </row>
    <row r="25" spans="1:6" x14ac:dyDescent="0.15">
      <c r="A25" t="s">
        <v>157</v>
      </c>
      <c r="C25" t="s">
        <v>161</v>
      </c>
      <c r="F25" t="s">
        <v>163</v>
      </c>
    </row>
    <row r="26" spans="1:6" x14ac:dyDescent="0.15">
      <c r="A26" t="s">
        <v>158</v>
      </c>
      <c r="C26" t="s">
        <v>162</v>
      </c>
      <c r="F26" t="s">
        <v>164</v>
      </c>
    </row>
    <row r="27" spans="1:6" x14ac:dyDescent="0.15">
      <c r="A27" t="s">
        <v>159</v>
      </c>
    </row>
    <row r="28" spans="1:6" x14ac:dyDescent="0.15">
      <c r="A28" t="s">
        <v>160</v>
      </c>
    </row>
  </sheetData>
  <mergeCells count="1">
    <mergeCell ref="B15:F16"/>
  </mergeCells>
  <phoneticPr fontId="2"/>
  <hyperlinks>
    <hyperlink ref="C12" location="休日設定" display="[ 休日設定　を修正する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8</v>
      </c>
      <c r="C1" s="42">
        <v>1</v>
      </c>
      <c r="D1" s="42">
        <v>2</v>
      </c>
      <c r="E1" s="42">
        <v>3</v>
      </c>
      <c r="F1" s="42">
        <v>4</v>
      </c>
      <c r="G1" s="42">
        <v>5</v>
      </c>
      <c r="H1" s="42">
        <v>6</v>
      </c>
      <c r="I1" s="42">
        <v>7</v>
      </c>
    </row>
    <row r="2" spans="1:10" ht="42" x14ac:dyDescent="0.3">
      <c r="B2" s="60"/>
      <c r="C2" s="61">
        <f>DATE(初期設定!B2,A1,1)</f>
        <v>42948</v>
      </c>
      <c r="D2" s="62">
        <f>I2</f>
        <v>42948</v>
      </c>
      <c r="E2" s="63"/>
      <c r="F2" s="63"/>
      <c r="G2" s="64" t="str">
        <f>VLOOKUP(MONTH(C2),monthNum,4,0)</f>
        <v>葉月</v>
      </c>
      <c r="H2" s="65">
        <f>C2</f>
        <v>42948</v>
      </c>
      <c r="I2" s="66">
        <f>C2</f>
        <v>42948</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42946</v>
      </c>
      <c r="D4" s="53">
        <f>IF(WEEKDAY($C$2)=D1,$C$2,IF(WEEKDAY($C$2)&gt;D1,$C$2-(WEEKDAY($C$2)-D1),C4+1))</f>
        <v>42947</v>
      </c>
      <c r="E4" s="53">
        <f>IF(WEEKDAY($C$2)=E1,$C$2,IF(WEEKDAY($C$2)&gt;E1,$C$2-(WEEKDAY($C$2)-E1),D4+1))</f>
        <v>42948</v>
      </c>
      <c r="F4" s="53">
        <f>IF(WEEKDAY($C$2)=F1,$C$2,IF(WEEKDAY($C$2)&gt;F1,$C$2-(WEEKDAY($C$2)-F1),E4+1))</f>
        <v>42949</v>
      </c>
      <c r="G4" s="53">
        <f>IF(WEEKDAY($C$2)=G1,$C$2,IF(WEEKDAY($C$2)&gt;G1,$C$2-(WEEKDAY($C$2)-G1),F4+1))</f>
        <v>42950</v>
      </c>
      <c r="H4" s="53">
        <f>IF(WEEKDAY($C$2)=H1,$C$2,IF(WEEKDAY($C$2)&gt;H1,$C$2-(WEEKDAY($C$2)-H1),G4+1))</f>
        <v>42951</v>
      </c>
      <c r="I4" s="54">
        <f>IF(WEEKDAY($C$2)=I1,$C$2,IF(WEEKDAY($C$2)&gt;I1,$C$2-(WEEKDAY($C$2)-I1),H4+1))</f>
        <v>42952</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42953</v>
      </c>
      <c r="D12" s="53">
        <f t="shared" ref="D12:I12" si="0">C12+1</f>
        <v>42954</v>
      </c>
      <c r="E12" s="53">
        <f t="shared" si="0"/>
        <v>42955</v>
      </c>
      <c r="F12" s="53">
        <f t="shared" si="0"/>
        <v>42956</v>
      </c>
      <c r="G12" s="53">
        <f t="shared" si="0"/>
        <v>42957</v>
      </c>
      <c r="H12" s="53">
        <f t="shared" si="0"/>
        <v>42958</v>
      </c>
      <c r="I12" s="54">
        <f t="shared" si="0"/>
        <v>42959</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山の日</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42960</v>
      </c>
      <c r="D20" s="53">
        <f t="shared" ref="D20:I20" si="1">C20+1</f>
        <v>42961</v>
      </c>
      <c r="E20" s="53">
        <f t="shared" si="1"/>
        <v>42962</v>
      </c>
      <c r="F20" s="53">
        <f t="shared" si="1"/>
        <v>42963</v>
      </c>
      <c r="G20" s="53">
        <f t="shared" si="1"/>
        <v>42964</v>
      </c>
      <c r="H20" s="53">
        <f t="shared" si="1"/>
        <v>42965</v>
      </c>
      <c r="I20" s="54">
        <f t="shared" si="1"/>
        <v>42966</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42967</v>
      </c>
      <c r="D28" s="53">
        <f t="shared" ref="D28:I28" si="2">C28+1</f>
        <v>42968</v>
      </c>
      <c r="E28" s="53">
        <f t="shared" si="2"/>
        <v>42969</v>
      </c>
      <c r="F28" s="53">
        <f t="shared" si="2"/>
        <v>42970</v>
      </c>
      <c r="G28" s="53">
        <f t="shared" si="2"/>
        <v>42971</v>
      </c>
      <c r="H28" s="53">
        <f t="shared" si="2"/>
        <v>42972</v>
      </c>
      <c r="I28" s="54">
        <f t="shared" si="2"/>
        <v>42973</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42974</v>
      </c>
      <c r="D36" s="53">
        <f t="shared" ref="D36:I36" si="3">C36+1</f>
        <v>42975</v>
      </c>
      <c r="E36" s="53">
        <f t="shared" si="3"/>
        <v>42976</v>
      </c>
      <c r="F36" s="53">
        <f t="shared" si="3"/>
        <v>42977</v>
      </c>
      <c r="G36" s="53">
        <f t="shared" si="3"/>
        <v>42978</v>
      </c>
      <c r="H36" s="53">
        <f t="shared" si="3"/>
        <v>42979</v>
      </c>
      <c r="I36" s="54">
        <f t="shared" si="3"/>
        <v>42980</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42981</v>
      </c>
      <c r="D44" s="53">
        <f t="shared" ref="D44:I44" si="4">C44+1</f>
        <v>42982</v>
      </c>
      <c r="E44" s="53">
        <f t="shared" si="4"/>
        <v>42983</v>
      </c>
      <c r="F44" s="53">
        <f t="shared" si="4"/>
        <v>42984</v>
      </c>
      <c r="G44" s="53">
        <f t="shared" si="4"/>
        <v>42985</v>
      </c>
      <c r="H44" s="53">
        <f t="shared" si="4"/>
        <v>42986</v>
      </c>
      <c r="I44" s="54">
        <f t="shared" si="4"/>
        <v>42987</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49" priority="10">
      <formula>MONTH(C4)&lt;&gt;MONTH($C$2)</formula>
    </cfRule>
  </conditionalFormatting>
  <conditionalFormatting sqref="C45:I51">
    <cfRule type="expression" dxfId="48" priority="9">
      <formula>MONTH(C45)&lt;&gt;MONTH($C$2)</formula>
    </cfRule>
  </conditionalFormatting>
  <conditionalFormatting sqref="C14:I19">
    <cfRule type="expression" dxfId="47" priority="8">
      <formula>MONTH(C14)&lt;&gt;MONTH($C$2)</formula>
    </cfRule>
  </conditionalFormatting>
  <conditionalFormatting sqref="C22:I27">
    <cfRule type="expression" dxfId="46" priority="7">
      <formula>MONTH(C22)&lt;&gt;MONTH($C$2)</formula>
    </cfRule>
  </conditionalFormatting>
  <conditionalFormatting sqref="C21:I21">
    <cfRule type="expression" dxfId="45" priority="5">
      <formula>MONTH(C21)&lt;&gt;MONTH($C$2)</formula>
    </cfRule>
  </conditionalFormatting>
  <conditionalFormatting sqref="C13:I13">
    <cfRule type="expression" dxfId="44" priority="6">
      <formula>MONTH(C13)&lt;&gt;MONTH($C$2)</formula>
    </cfRule>
  </conditionalFormatting>
  <conditionalFormatting sqref="C30:I35">
    <cfRule type="expression" dxfId="43" priority="4">
      <formula>MONTH(C30)&lt;&gt;MONTH($C$2)</formula>
    </cfRule>
  </conditionalFormatting>
  <conditionalFormatting sqref="C29:I29">
    <cfRule type="expression" dxfId="42" priority="3">
      <formula>MONTH(C29)&lt;&gt;MONTH($C$2)</formula>
    </cfRule>
  </conditionalFormatting>
  <conditionalFormatting sqref="C38:I43">
    <cfRule type="expression" dxfId="41" priority="2">
      <formula>MONTH(C38)&lt;&gt;MONTH($C$2)</formula>
    </cfRule>
  </conditionalFormatting>
  <conditionalFormatting sqref="C37:I37">
    <cfRule type="expression" dxfId="4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9</v>
      </c>
      <c r="C1" s="42">
        <v>1</v>
      </c>
      <c r="D1" s="42">
        <v>2</v>
      </c>
      <c r="E1" s="42">
        <v>3</v>
      </c>
      <c r="F1" s="42">
        <v>4</v>
      </c>
      <c r="G1" s="42">
        <v>5</v>
      </c>
      <c r="H1" s="42">
        <v>6</v>
      </c>
      <c r="I1" s="42">
        <v>7</v>
      </c>
    </row>
    <row r="2" spans="1:10" ht="42" x14ac:dyDescent="0.3">
      <c r="B2" s="60"/>
      <c r="C2" s="61">
        <f>DATE(初期設定!B2,A1,1)</f>
        <v>42979</v>
      </c>
      <c r="D2" s="62">
        <f>I2</f>
        <v>42979</v>
      </c>
      <c r="E2" s="63"/>
      <c r="F2" s="63"/>
      <c r="G2" s="64" t="str">
        <f>VLOOKUP(MONTH(C2),monthNum,4,0)</f>
        <v>長月</v>
      </c>
      <c r="H2" s="65">
        <f>C2</f>
        <v>42979</v>
      </c>
      <c r="I2" s="66">
        <f>C2</f>
        <v>42979</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42974</v>
      </c>
      <c r="D4" s="53">
        <f>IF(WEEKDAY($C$2)=D1,$C$2,IF(WEEKDAY($C$2)&gt;D1,$C$2-(WEEKDAY($C$2)-D1),C4+1))</f>
        <v>42975</v>
      </c>
      <c r="E4" s="53">
        <f>IF(WEEKDAY($C$2)=E1,$C$2,IF(WEEKDAY($C$2)&gt;E1,$C$2-(WEEKDAY($C$2)-E1),D4+1))</f>
        <v>42976</v>
      </c>
      <c r="F4" s="53">
        <f>IF(WEEKDAY($C$2)=F1,$C$2,IF(WEEKDAY($C$2)&gt;F1,$C$2-(WEEKDAY($C$2)-F1),E4+1))</f>
        <v>42977</v>
      </c>
      <c r="G4" s="53">
        <f>IF(WEEKDAY($C$2)=G1,$C$2,IF(WEEKDAY($C$2)&gt;G1,$C$2-(WEEKDAY($C$2)-G1),F4+1))</f>
        <v>42978</v>
      </c>
      <c r="H4" s="53">
        <f>IF(WEEKDAY($C$2)=H1,$C$2,IF(WEEKDAY($C$2)&gt;H1,$C$2-(WEEKDAY($C$2)-H1),G4+1))</f>
        <v>42979</v>
      </c>
      <c r="I4" s="54">
        <f>IF(WEEKDAY($C$2)=I1,$C$2,IF(WEEKDAY($C$2)&gt;I1,$C$2-(WEEKDAY($C$2)-I1),H4+1))</f>
        <v>42980</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42981</v>
      </c>
      <c r="D12" s="53">
        <f t="shared" ref="D12:I12" si="0">C12+1</f>
        <v>42982</v>
      </c>
      <c r="E12" s="53">
        <f t="shared" si="0"/>
        <v>42983</v>
      </c>
      <c r="F12" s="53">
        <f t="shared" si="0"/>
        <v>42984</v>
      </c>
      <c r="G12" s="53">
        <f t="shared" si="0"/>
        <v>42985</v>
      </c>
      <c r="H12" s="53">
        <f t="shared" si="0"/>
        <v>42986</v>
      </c>
      <c r="I12" s="54">
        <f t="shared" si="0"/>
        <v>42987</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42988</v>
      </c>
      <c r="D20" s="53">
        <f t="shared" ref="D20:I20" si="1">C20+1</f>
        <v>42989</v>
      </c>
      <c r="E20" s="53">
        <f t="shared" si="1"/>
        <v>42990</v>
      </c>
      <c r="F20" s="53">
        <f t="shared" si="1"/>
        <v>42991</v>
      </c>
      <c r="G20" s="53">
        <f t="shared" si="1"/>
        <v>42992</v>
      </c>
      <c r="H20" s="53">
        <f t="shared" si="1"/>
        <v>42993</v>
      </c>
      <c r="I20" s="54">
        <f t="shared" si="1"/>
        <v>42994</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42995</v>
      </c>
      <c r="D28" s="53">
        <f t="shared" ref="D28:I28" si="2">C28+1</f>
        <v>42996</v>
      </c>
      <c r="E28" s="53">
        <f t="shared" si="2"/>
        <v>42997</v>
      </c>
      <c r="F28" s="53">
        <f t="shared" si="2"/>
        <v>42998</v>
      </c>
      <c r="G28" s="53">
        <f t="shared" si="2"/>
        <v>42999</v>
      </c>
      <c r="H28" s="53">
        <f t="shared" si="2"/>
        <v>43000</v>
      </c>
      <c r="I28" s="54">
        <f t="shared" si="2"/>
        <v>43001</v>
      </c>
      <c r="J28" s="71"/>
    </row>
    <row r="29" spans="2:10" x14ac:dyDescent="0.15">
      <c r="B29" s="70"/>
      <c r="C29" s="44" t="str">
        <f>IF(ISNA(VLOOKUP(C28,holiday17,3,0)),"",VLOOKUP(C28,holiday17,3,0))</f>
        <v/>
      </c>
      <c r="D29" s="45" t="str">
        <f>IF(ISNA(VLOOKUP(D28,holiday17,3,0)),"",VLOOKUP(D28,holiday17,3,0))</f>
        <v>敬老の日</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秋分の日</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43002</v>
      </c>
      <c r="D36" s="53">
        <f t="shared" ref="D36:I36" si="3">C36+1</f>
        <v>43003</v>
      </c>
      <c r="E36" s="53">
        <f t="shared" si="3"/>
        <v>43004</v>
      </c>
      <c r="F36" s="53">
        <f t="shared" si="3"/>
        <v>43005</v>
      </c>
      <c r="G36" s="53">
        <f t="shared" si="3"/>
        <v>43006</v>
      </c>
      <c r="H36" s="53">
        <f t="shared" si="3"/>
        <v>43007</v>
      </c>
      <c r="I36" s="54">
        <f t="shared" si="3"/>
        <v>43008</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43009</v>
      </c>
      <c r="D44" s="53">
        <f t="shared" ref="D44:I44" si="4">C44+1</f>
        <v>43010</v>
      </c>
      <c r="E44" s="53">
        <f t="shared" si="4"/>
        <v>43011</v>
      </c>
      <c r="F44" s="53">
        <f t="shared" si="4"/>
        <v>43012</v>
      </c>
      <c r="G44" s="53">
        <f t="shared" si="4"/>
        <v>43013</v>
      </c>
      <c r="H44" s="53">
        <f t="shared" si="4"/>
        <v>43014</v>
      </c>
      <c r="I44" s="54">
        <f t="shared" si="4"/>
        <v>43015</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39" priority="10">
      <formula>MONTH(C4)&lt;&gt;MONTH($C$2)</formula>
    </cfRule>
  </conditionalFormatting>
  <conditionalFormatting sqref="C45:I51">
    <cfRule type="expression" dxfId="38" priority="9">
      <formula>MONTH(C45)&lt;&gt;MONTH($C$2)</formula>
    </cfRule>
  </conditionalFormatting>
  <conditionalFormatting sqref="C14:I19">
    <cfRule type="expression" dxfId="37" priority="8">
      <formula>MONTH(C14)&lt;&gt;MONTH($C$2)</formula>
    </cfRule>
  </conditionalFormatting>
  <conditionalFormatting sqref="C22:I27">
    <cfRule type="expression" dxfId="36" priority="7">
      <formula>MONTH(C22)&lt;&gt;MONTH($C$2)</formula>
    </cfRule>
  </conditionalFormatting>
  <conditionalFormatting sqref="C21:I21">
    <cfRule type="expression" dxfId="35" priority="5">
      <formula>MONTH(C21)&lt;&gt;MONTH($C$2)</formula>
    </cfRule>
  </conditionalFormatting>
  <conditionalFormatting sqref="C13:I13">
    <cfRule type="expression" dxfId="34" priority="6">
      <formula>MONTH(C13)&lt;&gt;MONTH($C$2)</formula>
    </cfRule>
  </conditionalFormatting>
  <conditionalFormatting sqref="C30:I35">
    <cfRule type="expression" dxfId="33" priority="4">
      <formula>MONTH(C30)&lt;&gt;MONTH($C$2)</formula>
    </cfRule>
  </conditionalFormatting>
  <conditionalFormatting sqref="C29:I29">
    <cfRule type="expression" dxfId="32" priority="3">
      <formula>MONTH(C29)&lt;&gt;MONTH($C$2)</formula>
    </cfRule>
  </conditionalFormatting>
  <conditionalFormatting sqref="C38:I43">
    <cfRule type="expression" dxfId="31" priority="2">
      <formula>MONTH(C38)&lt;&gt;MONTH($C$2)</formula>
    </cfRule>
  </conditionalFormatting>
  <conditionalFormatting sqref="C37:I37">
    <cfRule type="expression" dxfId="3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10</v>
      </c>
      <c r="C1" s="42">
        <v>1</v>
      </c>
      <c r="D1" s="42">
        <v>2</v>
      </c>
      <c r="E1" s="42">
        <v>3</v>
      </c>
      <c r="F1" s="42">
        <v>4</v>
      </c>
      <c r="G1" s="42">
        <v>5</v>
      </c>
      <c r="H1" s="42">
        <v>6</v>
      </c>
      <c r="I1" s="42">
        <v>7</v>
      </c>
    </row>
    <row r="2" spans="1:10" ht="42" x14ac:dyDescent="0.3">
      <c r="B2" s="60"/>
      <c r="C2" s="61">
        <f>DATE(初期設定!B2,A1,1)</f>
        <v>43009</v>
      </c>
      <c r="D2" s="62">
        <f>I2</f>
        <v>43009</v>
      </c>
      <c r="E2" s="63"/>
      <c r="F2" s="63"/>
      <c r="G2" s="64" t="str">
        <f>VLOOKUP(MONTH(C2),monthNum,4,0)</f>
        <v>神無月</v>
      </c>
      <c r="H2" s="65">
        <f>C2</f>
        <v>43009</v>
      </c>
      <c r="I2" s="66">
        <f>C2</f>
        <v>43009</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43009</v>
      </c>
      <c r="D4" s="53">
        <f>IF(WEEKDAY($C$2)=D1,$C$2,IF(WEEKDAY($C$2)&gt;D1,$C$2-(WEEKDAY($C$2)-D1),C4+1))</f>
        <v>43010</v>
      </c>
      <c r="E4" s="53">
        <f>IF(WEEKDAY($C$2)=E1,$C$2,IF(WEEKDAY($C$2)&gt;E1,$C$2-(WEEKDAY($C$2)-E1),D4+1))</f>
        <v>43011</v>
      </c>
      <c r="F4" s="53">
        <f>IF(WEEKDAY($C$2)=F1,$C$2,IF(WEEKDAY($C$2)&gt;F1,$C$2-(WEEKDAY($C$2)-F1),E4+1))</f>
        <v>43012</v>
      </c>
      <c r="G4" s="53">
        <f>IF(WEEKDAY($C$2)=G1,$C$2,IF(WEEKDAY($C$2)&gt;G1,$C$2-(WEEKDAY($C$2)-G1),F4+1))</f>
        <v>43013</v>
      </c>
      <c r="H4" s="53">
        <f>IF(WEEKDAY($C$2)=H1,$C$2,IF(WEEKDAY($C$2)&gt;H1,$C$2-(WEEKDAY($C$2)-H1),G4+1))</f>
        <v>43014</v>
      </c>
      <c r="I4" s="54">
        <f>IF(WEEKDAY($C$2)=I1,$C$2,IF(WEEKDAY($C$2)&gt;I1,$C$2-(WEEKDAY($C$2)-I1),H4+1))</f>
        <v>43015</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43016</v>
      </c>
      <c r="D12" s="53">
        <f t="shared" ref="D12:I12" si="0">C12+1</f>
        <v>43017</v>
      </c>
      <c r="E12" s="53">
        <f t="shared" si="0"/>
        <v>43018</v>
      </c>
      <c r="F12" s="53">
        <f t="shared" si="0"/>
        <v>43019</v>
      </c>
      <c r="G12" s="53">
        <f t="shared" si="0"/>
        <v>43020</v>
      </c>
      <c r="H12" s="53">
        <f t="shared" si="0"/>
        <v>43021</v>
      </c>
      <c r="I12" s="54">
        <f t="shared" si="0"/>
        <v>43022</v>
      </c>
      <c r="J12" s="71"/>
    </row>
    <row r="13" spans="1:10" x14ac:dyDescent="0.15">
      <c r="B13" s="70"/>
      <c r="C13" s="44" t="str">
        <f>IF(ISNA(VLOOKUP(C12,holiday17,3,0)),"",VLOOKUP(C12,holiday17,3,0))</f>
        <v/>
      </c>
      <c r="D13" s="45" t="str">
        <f>IF(ISNA(VLOOKUP(D12,holiday17,3,0)),"",VLOOKUP(D12,holiday17,3,0))</f>
        <v>体育の日</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43023</v>
      </c>
      <c r="D20" s="53">
        <f t="shared" ref="D20:I20" si="1">C20+1</f>
        <v>43024</v>
      </c>
      <c r="E20" s="53">
        <f t="shared" si="1"/>
        <v>43025</v>
      </c>
      <c r="F20" s="53">
        <f t="shared" si="1"/>
        <v>43026</v>
      </c>
      <c r="G20" s="53">
        <f t="shared" si="1"/>
        <v>43027</v>
      </c>
      <c r="H20" s="53">
        <f t="shared" si="1"/>
        <v>43028</v>
      </c>
      <c r="I20" s="54">
        <f t="shared" si="1"/>
        <v>43029</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43030</v>
      </c>
      <c r="D28" s="53">
        <f t="shared" ref="D28:I28" si="2">C28+1</f>
        <v>43031</v>
      </c>
      <c r="E28" s="53">
        <f t="shared" si="2"/>
        <v>43032</v>
      </c>
      <c r="F28" s="53">
        <f t="shared" si="2"/>
        <v>43033</v>
      </c>
      <c r="G28" s="53">
        <f t="shared" si="2"/>
        <v>43034</v>
      </c>
      <c r="H28" s="53">
        <f t="shared" si="2"/>
        <v>43035</v>
      </c>
      <c r="I28" s="54">
        <f t="shared" si="2"/>
        <v>43036</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43037</v>
      </c>
      <c r="D36" s="53">
        <f t="shared" ref="D36:I36" si="3">C36+1</f>
        <v>43038</v>
      </c>
      <c r="E36" s="53">
        <f t="shared" si="3"/>
        <v>43039</v>
      </c>
      <c r="F36" s="53">
        <f t="shared" si="3"/>
        <v>43040</v>
      </c>
      <c r="G36" s="53">
        <f t="shared" si="3"/>
        <v>43041</v>
      </c>
      <c r="H36" s="53">
        <f t="shared" si="3"/>
        <v>43042</v>
      </c>
      <c r="I36" s="54">
        <f t="shared" si="3"/>
        <v>43043</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文化の日</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43044</v>
      </c>
      <c r="D44" s="53">
        <f t="shared" ref="D44:I44" si="4">C44+1</f>
        <v>43045</v>
      </c>
      <c r="E44" s="53">
        <f t="shared" si="4"/>
        <v>43046</v>
      </c>
      <c r="F44" s="53">
        <f t="shared" si="4"/>
        <v>43047</v>
      </c>
      <c r="G44" s="53">
        <f t="shared" si="4"/>
        <v>43048</v>
      </c>
      <c r="H44" s="53">
        <f t="shared" si="4"/>
        <v>43049</v>
      </c>
      <c r="I44" s="54">
        <f t="shared" si="4"/>
        <v>43050</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29" priority="10">
      <formula>MONTH(C4)&lt;&gt;MONTH($C$2)</formula>
    </cfRule>
  </conditionalFormatting>
  <conditionalFormatting sqref="C45:I51">
    <cfRule type="expression" dxfId="28" priority="9">
      <formula>MONTH(C45)&lt;&gt;MONTH($C$2)</formula>
    </cfRule>
  </conditionalFormatting>
  <conditionalFormatting sqref="C14:I19">
    <cfRule type="expression" dxfId="27" priority="8">
      <formula>MONTH(C14)&lt;&gt;MONTH($C$2)</formula>
    </cfRule>
  </conditionalFormatting>
  <conditionalFormatting sqref="C22:I27">
    <cfRule type="expression" dxfId="26" priority="7">
      <formula>MONTH(C22)&lt;&gt;MONTH($C$2)</formula>
    </cfRule>
  </conditionalFormatting>
  <conditionalFormatting sqref="C21:I21">
    <cfRule type="expression" dxfId="25" priority="5">
      <formula>MONTH(C21)&lt;&gt;MONTH($C$2)</formula>
    </cfRule>
  </conditionalFormatting>
  <conditionalFormatting sqref="C13:I13">
    <cfRule type="expression" dxfId="24" priority="6">
      <formula>MONTH(C13)&lt;&gt;MONTH($C$2)</formula>
    </cfRule>
  </conditionalFormatting>
  <conditionalFormatting sqref="C30:I35">
    <cfRule type="expression" dxfId="23" priority="4">
      <formula>MONTH(C30)&lt;&gt;MONTH($C$2)</formula>
    </cfRule>
  </conditionalFormatting>
  <conditionalFormatting sqref="C29:I29">
    <cfRule type="expression" dxfId="22" priority="3">
      <formula>MONTH(C29)&lt;&gt;MONTH($C$2)</formula>
    </cfRule>
  </conditionalFormatting>
  <conditionalFormatting sqref="C38:I43">
    <cfRule type="expression" dxfId="21" priority="2">
      <formula>MONTH(C38)&lt;&gt;MONTH($C$2)</formula>
    </cfRule>
  </conditionalFormatting>
  <conditionalFormatting sqref="C37:I37">
    <cfRule type="expression" dxfId="2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11</v>
      </c>
      <c r="C1" s="42">
        <v>1</v>
      </c>
      <c r="D1" s="42">
        <v>2</v>
      </c>
      <c r="E1" s="42">
        <v>3</v>
      </c>
      <c r="F1" s="42">
        <v>4</v>
      </c>
      <c r="G1" s="42">
        <v>5</v>
      </c>
      <c r="H1" s="42">
        <v>6</v>
      </c>
      <c r="I1" s="42">
        <v>7</v>
      </c>
    </row>
    <row r="2" spans="1:10" ht="42" x14ac:dyDescent="0.3">
      <c r="B2" s="60"/>
      <c r="C2" s="61">
        <f>DATE(初期設定!B2,A1,1)</f>
        <v>43040</v>
      </c>
      <c r="D2" s="62">
        <f>I2</f>
        <v>43040</v>
      </c>
      <c r="E2" s="63"/>
      <c r="F2" s="63"/>
      <c r="G2" s="64" t="str">
        <f>VLOOKUP(MONTH(C2),monthNum,4,0)</f>
        <v>霜月</v>
      </c>
      <c r="H2" s="65">
        <f>C2</f>
        <v>43040</v>
      </c>
      <c r="I2" s="66">
        <f>C2</f>
        <v>43040</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43037</v>
      </c>
      <c r="D4" s="53">
        <f>IF(WEEKDAY($C$2)=D1,$C$2,IF(WEEKDAY($C$2)&gt;D1,$C$2-(WEEKDAY($C$2)-D1),C4+1))</f>
        <v>43038</v>
      </c>
      <c r="E4" s="53">
        <f>IF(WEEKDAY($C$2)=E1,$C$2,IF(WEEKDAY($C$2)&gt;E1,$C$2-(WEEKDAY($C$2)-E1),D4+1))</f>
        <v>43039</v>
      </c>
      <c r="F4" s="53">
        <f>IF(WEEKDAY($C$2)=F1,$C$2,IF(WEEKDAY($C$2)&gt;F1,$C$2-(WEEKDAY($C$2)-F1),E4+1))</f>
        <v>43040</v>
      </c>
      <c r="G4" s="53">
        <f>IF(WEEKDAY($C$2)=G1,$C$2,IF(WEEKDAY($C$2)&gt;G1,$C$2-(WEEKDAY($C$2)-G1),F4+1))</f>
        <v>43041</v>
      </c>
      <c r="H4" s="53">
        <f>IF(WEEKDAY($C$2)=H1,$C$2,IF(WEEKDAY($C$2)&gt;H1,$C$2-(WEEKDAY($C$2)-H1),G4+1))</f>
        <v>43042</v>
      </c>
      <c r="I4" s="54">
        <f>IF(WEEKDAY($C$2)=I1,$C$2,IF(WEEKDAY($C$2)&gt;I1,$C$2-(WEEKDAY($C$2)-I1),H4+1))</f>
        <v>43043</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文化の日</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43044</v>
      </c>
      <c r="D12" s="53">
        <f t="shared" ref="D12:I12" si="0">C12+1</f>
        <v>43045</v>
      </c>
      <c r="E12" s="53">
        <f t="shared" si="0"/>
        <v>43046</v>
      </c>
      <c r="F12" s="53">
        <f t="shared" si="0"/>
        <v>43047</v>
      </c>
      <c r="G12" s="53">
        <f t="shared" si="0"/>
        <v>43048</v>
      </c>
      <c r="H12" s="53">
        <f t="shared" si="0"/>
        <v>43049</v>
      </c>
      <c r="I12" s="54">
        <f t="shared" si="0"/>
        <v>43050</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43051</v>
      </c>
      <c r="D20" s="53">
        <f t="shared" ref="D20:I20" si="1">C20+1</f>
        <v>43052</v>
      </c>
      <c r="E20" s="53">
        <f t="shared" si="1"/>
        <v>43053</v>
      </c>
      <c r="F20" s="53">
        <f t="shared" si="1"/>
        <v>43054</v>
      </c>
      <c r="G20" s="53">
        <f t="shared" si="1"/>
        <v>43055</v>
      </c>
      <c r="H20" s="53">
        <f t="shared" si="1"/>
        <v>43056</v>
      </c>
      <c r="I20" s="54">
        <f t="shared" si="1"/>
        <v>43057</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43058</v>
      </c>
      <c r="D28" s="53">
        <f t="shared" ref="D28:I28" si="2">C28+1</f>
        <v>43059</v>
      </c>
      <c r="E28" s="53">
        <f t="shared" si="2"/>
        <v>43060</v>
      </c>
      <c r="F28" s="53">
        <f t="shared" si="2"/>
        <v>43061</v>
      </c>
      <c r="G28" s="53">
        <f t="shared" si="2"/>
        <v>43062</v>
      </c>
      <c r="H28" s="53">
        <f t="shared" si="2"/>
        <v>43063</v>
      </c>
      <c r="I28" s="54">
        <f t="shared" si="2"/>
        <v>43064</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勤労感謝の日</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43065</v>
      </c>
      <c r="D36" s="53">
        <f t="shared" ref="D36:I36" si="3">C36+1</f>
        <v>43066</v>
      </c>
      <c r="E36" s="53">
        <f t="shared" si="3"/>
        <v>43067</v>
      </c>
      <c r="F36" s="53">
        <f t="shared" si="3"/>
        <v>43068</v>
      </c>
      <c r="G36" s="53">
        <f t="shared" si="3"/>
        <v>43069</v>
      </c>
      <c r="H36" s="53">
        <f t="shared" si="3"/>
        <v>43070</v>
      </c>
      <c r="I36" s="54">
        <f t="shared" si="3"/>
        <v>43071</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43072</v>
      </c>
      <c r="D44" s="53">
        <f t="shared" ref="D44:I44" si="4">C44+1</f>
        <v>43073</v>
      </c>
      <c r="E44" s="53">
        <f t="shared" si="4"/>
        <v>43074</v>
      </c>
      <c r="F44" s="53">
        <f t="shared" si="4"/>
        <v>43075</v>
      </c>
      <c r="G44" s="53">
        <f t="shared" si="4"/>
        <v>43076</v>
      </c>
      <c r="H44" s="53">
        <f t="shared" si="4"/>
        <v>43077</v>
      </c>
      <c r="I44" s="54">
        <f t="shared" si="4"/>
        <v>43078</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19" priority="10">
      <formula>MONTH(C4)&lt;&gt;MONTH($C$2)</formula>
    </cfRule>
  </conditionalFormatting>
  <conditionalFormatting sqref="C45:I51">
    <cfRule type="expression" dxfId="18" priority="9">
      <formula>MONTH(C45)&lt;&gt;MONTH($C$2)</formula>
    </cfRule>
  </conditionalFormatting>
  <conditionalFormatting sqref="C14:I19">
    <cfRule type="expression" dxfId="17" priority="8">
      <formula>MONTH(C14)&lt;&gt;MONTH($C$2)</formula>
    </cfRule>
  </conditionalFormatting>
  <conditionalFormatting sqref="C22:I27">
    <cfRule type="expression" dxfId="16" priority="7">
      <formula>MONTH(C22)&lt;&gt;MONTH($C$2)</formula>
    </cfRule>
  </conditionalFormatting>
  <conditionalFormatting sqref="C21:I21">
    <cfRule type="expression" dxfId="15" priority="5">
      <formula>MONTH(C21)&lt;&gt;MONTH($C$2)</formula>
    </cfRule>
  </conditionalFormatting>
  <conditionalFormatting sqref="C13:I13">
    <cfRule type="expression" dxfId="14" priority="6">
      <formula>MONTH(C13)&lt;&gt;MONTH($C$2)</formula>
    </cfRule>
  </conditionalFormatting>
  <conditionalFormatting sqref="C30:I35">
    <cfRule type="expression" dxfId="13" priority="4">
      <formula>MONTH(C30)&lt;&gt;MONTH($C$2)</formula>
    </cfRule>
  </conditionalFormatting>
  <conditionalFormatting sqref="C29:I29">
    <cfRule type="expression" dxfId="12" priority="3">
      <formula>MONTH(C29)&lt;&gt;MONTH($C$2)</formula>
    </cfRule>
  </conditionalFormatting>
  <conditionalFormatting sqref="C38:I43">
    <cfRule type="expression" dxfId="11" priority="2">
      <formula>MONTH(C38)&lt;&gt;MONTH($C$2)</formula>
    </cfRule>
  </conditionalFormatting>
  <conditionalFormatting sqref="C37:I37">
    <cfRule type="expression" dxfId="1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12</v>
      </c>
      <c r="C1" s="42">
        <v>1</v>
      </c>
      <c r="D1" s="42">
        <v>2</v>
      </c>
      <c r="E1" s="42">
        <v>3</v>
      </c>
      <c r="F1" s="42">
        <v>4</v>
      </c>
      <c r="G1" s="42">
        <v>5</v>
      </c>
      <c r="H1" s="42">
        <v>6</v>
      </c>
      <c r="I1" s="42">
        <v>7</v>
      </c>
    </row>
    <row r="2" spans="1:10" ht="42" x14ac:dyDescent="0.3">
      <c r="B2" s="60"/>
      <c r="C2" s="61">
        <f>DATE(初期設定!B2,A1,1)</f>
        <v>43070</v>
      </c>
      <c r="D2" s="62">
        <f>I2</f>
        <v>43070</v>
      </c>
      <c r="E2" s="63"/>
      <c r="F2" s="63"/>
      <c r="G2" s="64" t="str">
        <f>VLOOKUP(MONTH(C2),monthNum,4,0)</f>
        <v>師走</v>
      </c>
      <c r="H2" s="65">
        <f>C2</f>
        <v>43070</v>
      </c>
      <c r="I2" s="66">
        <f>C2</f>
        <v>43070</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43065</v>
      </c>
      <c r="D4" s="53">
        <f>IF(WEEKDAY($C$2)=D1,$C$2,IF(WEEKDAY($C$2)&gt;D1,$C$2-(WEEKDAY($C$2)-D1),C4+1))</f>
        <v>43066</v>
      </c>
      <c r="E4" s="53">
        <f>IF(WEEKDAY($C$2)=E1,$C$2,IF(WEEKDAY($C$2)&gt;E1,$C$2-(WEEKDAY($C$2)-E1),D4+1))</f>
        <v>43067</v>
      </c>
      <c r="F4" s="53">
        <f>IF(WEEKDAY($C$2)=F1,$C$2,IF(WEEKDAY($C$2)&gt;F1,$C$2-(WEEKDAY($C$2)-F1),E4+1))</f>
        <v>43068</v>
      </c>
      <c r="G4" s="53">
        <f>IF(WEEKDAY($C$2)=G1,$C$2,IF(WEEKDAY($C$2)&gt;G1,$C$2-(WEEKDAY($C$2)-G1),F4+1))</f>
        <v>43069</v>
      </c>
      <c r="H4" s="53">
        <f>IF(WEEKDAY($C$2)=H1,$C$2,IF(WEEKDAY($C$2)&gt;H1,$C$2-(WEEKDAY($C$2)-H1),G4+1))</f>
        <v>43070</v>
      </c>
      <c r="I4" s="54">
        <f>IF(WEEKDAY($C$2)=I1,$C$2,IF(WEEKDAY($C$2)&gt;I1,$C$2-(WEEKDAY($C$2)-I1),H4+1))</f>
        <v>43071</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43072</v>
      </c>
      <c r="D12" s="53">
        <f t="shared" ref="D12:I12" si="0">C12+1</f>
        <v>43073</v>
      </c>
      <c r="E12" s="53">
        <f t="shared" si="0"/>
        <v>43074</v>
      </c>
      <c r="F12" s="53">
        <f t="shared" si="0"/>
        <v>43075</v>
      </c>
      <c r="G12" s="53">
        <f t="shared" si="0"/>
        <v>43076</v>
      </c>
      <c r="H12" s="53">
        <f t="shared" si="0"/>
        <v>43077</v>
      </c>
      <c r="I12" s="54">
        <f t="shared" si="0"/>
        <v>43078</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43079</v>
      </c>
      <c r="D20" s="53">
        <f t="shared" ref="D20:I20" si="1">C20+1</f>
        <v>43080</v>
      </c>
      <c r="E20" s="53">
        <f t="shared" si="1"/>
        <v>43081</v>
      </c>
      <c r="F20" s="53">
        <f t="shared" si="1"/>
        <v>43082</v>
      </c>
      <c r="G20" s="53">
        <f t="shared" si="1"/>
        <v>43083</v>
      </c>
      <c r="H20" s="53">
        <f t="shared" si="1"/>
        <v>43084</v>
      </c>
      <c r="I20" s="54">
        <f t="shared" si="1"/>
        <v>43085</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43086</v>
      </c>
      <c r="D28" s="53">
        <f t="shared" ref="D28:I28" si="2">C28+1</f>
        <v>43087</v>
      </c>
      <c r="E28" s="53">
        <f t="shared" si="2"/>
        <v>43088</v>
      </c>
      <c r="F28" s="53">
        <f t="shared" si="2"/>
        <v>43089</v>
      </c>
      <c r="G28" s="53">
        <f t="shared" si="2"/>
        <v>43090</v>
      </c>
      <c r="H28" s="53">
        <f t="shared" si="2"/>
        <v>43091</v>
      </c>
      <c r="I28" s="54">
        <f t="shared" si="2"/>
        <v>43092</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天皇誕生日</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43093</v>
      </c>
      <c r="D36" s="53">
        <f t="shared" ref="D36:I36" si="3">C36+1</f>
        <v>43094</v>
      </c>
      <c r="E36" s="53">
        <f t="shared" si="3"/>
        <v>43095</v>
      </c>
      <c r="F36" s="53">
        <f t="shared" si="3"/>
        <v>43096</v>
      </c>
      <c r="G36" s="53">
        <f t="shared" si="3"/>
        <v>43097</v>
      </c>
      <c r="H36" s="53">
        <f t="shared" si="3"/>
        <v>43098</v>
      </c>
      <c r="I36" s="54">
        <f t="shared" si="3"/>
        <v>43099</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43100</v>
      </c>
      <c r="D44" s="53">
        <f t="shared" ref="D44:I44" si="4">C44+1</f>
        <v>43101</v>
      </c>
      <c r="E44" s="53">
        <f t="shared" si="4"/>
        <v>43102</v>
      </c>
      <c r="F44" s="53">
        <f t="shared" si="4"/>
        <v>43103</v>
      </c>
      <c r="G44" s="53">
        <f t="shared" si="4"/>
        <v>43104</v>
      </c>
      <c r="H44" s="53">
        <f t="shared" si="4"/>
        <v>43105</v>
      </c>
      <c r="I44" s="54">
        <f t="shared" si="4"/>
        <v>43106</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9" priority="10">
      <formula>MONTH(C4)&lt;&gt;MONTH($C$2)</formula>
    </cfRule>
  </conditionalFormatting>
  <conditionalFormatting sqref="C45:I51">
    <cfRule type="expression" dxfId="8" priority="9">
      <formula>MONTH(C45)&lt;&gt;MONTH($C$2)</formula>
    </cfRule>
  </conditionalFormatting>
  <conditionalFormatting sqref="C14:I19">
    <cfRule type="expression" dxfId="7" priority="8">
      <formula>MONTH(C14)&lt;&gt;MONTH($C$2)</formula>
    </cfRule>
  </conditionalFormatting>
  <conditionalFormatting sqref="C22:I27">
    <cfRule type="expression" dxfId="6" priority="7">
      <formula>MONTH(C22)&lt;&gt;MONTH($C$2)</formula>
    </cfRule>
  </conditionalFormatting>
  <conditionalFormatting sqref="C21:I21">
    <cfRule type="expression" dxfId="5" priority="5">
      <formula>MONTH(C21)&lt;&gt;MONTH($C$2)</formula>
    </cfRule>
  </conditionalFormatting>
  <conditionalFormatting sqref="C13:I13">
    <cfRule type="expression" dxfId="4" priority="6">
      <formula>MONTH(C13)&lt;&gt;MONTH($C$2)</formula>
    </cfRule>
  </conditionalFormatting>
  <conditionalFormatting sqref="C30:I35">
    <cfRule type="expression" dxfId="3" priority="4">
      <formula>MONTH(C30)&lt;&gt;MONTH($C$2)</formula>
    </cfRule>
  </conditionalFormatting>
  <conditionalFormatting sqref="C29:I29">
    <cfRule type="expression" dxfId="2" priority="3">
      <formula>MONTH(C29)&lt;&gt;MONTH($C$2)</formula>
    </cfRule>
  </conditionalFormatting>
  <conditionalFormatting sqref="C38:I43">
    <cfRule type="expression" dxfId="1" priority="2">
      <formula>MONTH(C38)&lt;&gt;MONTH($C$2)</formula>
    </cfRule>
  </conditionalFormatting>
  <conditionalFormatting sqref="C37:I37">
    <cfRule type="expression" dxfId="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25" workbookViewId="0">
      <selection activeCell="B36" sqref="B36"/>
    </sheetView>
  </sheetViews>
  <sheetFormatPr defaultRowHeight="13.5" x14ac:dyDescent="0.15"/>
  <cols>
    <col min="1" max="1" width="9" style="8"/>
    <col min="2" max="2" width="14.875" style="8" customWidth="1"/>
    <col min="3" max="3" width="18.875" style="8" customWidth="1"/>
    <col min="4" max="4" width="8.875" style="8" customWidth="1"/>
    <col min="5" max="5" width="21.5" style="8" customWidth="1"/>
    <col min="6" max="6" width="43" style="8" customWidth="1"/>
    <col min="7" max="16384" width="9" style="8"/>
  </cols>
  <sheetData>
    <row r="1" spans="1:6" ht="17.25" x14ac:dyDescent="0.15">
      <c r="A1" s="17" t="s">
        <v>48</v>
      </c>
      <c r="B1" s="17"/>
      <c r="C1" s="17"/>
      <c r="D1" s="17"/>
      <c r="E1" s="17"/>
      <c r="F1" s="27" t="s">
        <v>49</v>
      </c>
    </row>
    <row r="2" spans="1:6" x14ac:dyDescent="0.15">
      <c r="A2" s="8" t="s">
        <v>3</v>
      </c>
    </row>
    <row r="3" spans="1:6" x14ac:dyDescent="0.15">
      <c r="B3" s="8" t="s">
        <v>4</v>
      </c>
    </row>
    <row r="4" spans="1:6" x14ac:dyDescent="0.15">
      <c r="B4" s="8" t="s">
        <v>5</v>
      </c>
    </row>
    <row r="6" spans="1:6" x14ac:dyDescent="0.15">
      <c r="A6" s="9"/>
      <c r="B6" s="10" t="s">
        <v>6</v>
      </c>
      <c r="C6" s="11">
        <v>42370</v>
      </c>
      <c r="D6" s="12"/>
      <c r="E6" s="23" t="s">
        <v>7</v>
      </c>
      <c r="F6" s="25"/>
    </row>
    <row r="7" spans="1:6" x14ac:dyDescent="0.15">
      <c r="A7" s="9"/>
      <c r="B7" s="10" t="s">
        <v>8</v>
      </c>
      <c r="C7" s="12" t="s">
        <v>9</v>
      </c>
      <c r="D7" s="13"/>
      <c r="E7" s="24" t="s">
        <v>43</v>
      </c>
      <c r="F7" s="25"/>
    </row>
    <row r="8" spans="1:6" x14ac:dyDescent="0.15">
      <c r="A8" s="9"/>
      <c r="B8" s="10" t="s">
        <v>10</v>
      </c>
      <c r="C8" s="12" t="s">
        <v>11</v>
      </c>
      <c r="D8" s="12"/>
      <c r="E8" s="23" t="s">
        <v>12</v>
      </c>
      <c r="F8" s="25"/>
    </row>
    <row r="9" spans="1:6" x14ac:dyDescent="0.15">
      <c r="A9" s="9"/>
      <c r="B9" s="10" t="s">
        <v>13</v>
      </c>
      <c r="C9" s="12" t="s">
        <v>14</v>
      </c>
      <c r="D9" s="12"/>
      <c r="E9" s="23" t="s">
        <v>15</v>
      </c>
      <c r="F9" s="25"/>
    </row>
    <row r="10" spans="1:6" x14ac:dyDescent="0.15">
      <c r="A10" s="9"/>
      <c r="B10" s="10" t="s">
        <v>16</v>
      </c>
      <c r="C10" s="11">
        <v>42489</v>
      </c>
      <c r="D10" s="13"/>
      <c r="E10" s="24" t="s">
        <v>44</v>
      </c>
      <c r="F10" s="25"/>
    </row>
    <row r="11" spans="1:6" x14ac:dyDescent="0.15">
      <c r="A11" s="9"/>
      <c r="B11" s="10" t="s">
        <v>17</v>
      </c>
      <c r="C11" s="11">
        <v>42493</v>
      </c>
      <c r="D11" s="12"/>
      <c r="E11" s="23" t="s">
        <v>18</v>
      </c>
      <c r="F11" s="25"/>
    </row>
    <row r="12" spans="1:6" x14ac:dyDescent="0.15">
      <c r="A12" s="9"/>
      <c r="B12" s="10" t="s">
        <v>19</v>
      </c>
      <c r="C12" s="11">
        <v>42494</v>
      </c>
      <c r="D12" s="12"/>
      <c r="E12" s="23" t="s">
        <v>20</v>
      </c>
      <c r="F12" s="25"/>
    </row>
    <row r="13" spans="1:6" x14ac:dyDescent="0.15">
      <c r="A13" s="9"/>
      <c r="B13" s="10" t="s">
        <v>21</v>
      </c>
      <c r="C13" s="11">
        <v>42495</v>
      </c>
      <c r="D13" s="12"/>
      <c r="E13" s="23" t="s">
        <v>22</v>
      </c>
      <c r="F13" s="25"/>
    </row>
    <row r="14" spans="1:6" x14ac:dyDescent="0.15">
      <c r="A14" s="9"/>
      <c r="B14" s="10" t="s">
        <v>23</v>
      </c>
      <c r="C14" s="12" t="s">
        <v>24</v>
      </c>
      <c r="D14" s="12"/>
      <c r="E14" s="23" t="s">
        <v>25</v>
      </c>
      <c r="F14" s="25"/>
    </row>
    <row r="15" spans="1:6" x14ac:dyDescent="0.15">
      <c r="A15" s="9"/>
      <c r="B15" s="10" t="s">
        <v>26</v>
      </c>
      <c r="C15" s="11">
        <v>42593</v>
      </c>
      <c r="D15" s="12"/>
      <c r="E15" s="23" t="s">
        <v>27</v>
      </c>
      <c r="F15" s="25"/>
    </row>
    <row r="16" spans="1:6" x14ac:dyDescent="0.15">
      <c r="A16" s="9"/>
      <c r="B16" s="10" t="s">
        <v>28</v>
      </c>
      <c r="C16" s="12" t="s">
        <v>29</v>
      </c>
      <c r="D16" s="12"/>
      <c r="E16" s="23" t="s">
        <v>30</v>
      </c>
      <c r="F16" s="25"/>
    </row>
    <row r="17" spans="1:6" x14ac:dyDescent="0.15">
      <c r="A17" s="9"/>
      <c r="B17" s="10" t="s">
        <v>31</v>
      </c>
      <c r="C17" s="12" t="s">
        <v>32</v>
      </c>
      <c r="D17" s="12"/>
      <c r="E17" s="23" t="s">
        <v>33</v>
      </c>
      <c r="F17" s="25"/>
    </row>
    <row r="18" spans="1:6" x14ac:dyDescent="0.15">
      <c r="A18" s="9"/>
      <c r="B18" s="10" t="s">
        <v>34</v>
      </c>
      <c r="C18" s="12" t="s">
        <v>35</v>
      </c>
      <c r="D18" s="12"/>
      <c r="E18" s="23" t="s">
        <v>36</v>
      </c>
      <c r="F18" s="25"/>
    </row>
    <row r="19" spans="1:6" x14ac:dyDescent="0.15">
      <c r="A19" s="9"/>
      <c r="B19" s="10" t="s">
        <v>37</v>
      </c>
      <c r="C19" s="11">
        <v>42677</v>
      </c>
      <c r="D19" s="12"/>
      <c r="E19" s="23" t="s">
        <v>38</v>
      </c>
      <c r="F19" s="25"/>
    </row>
    <row r="20" spans="1:6" x14ac:dyDescent="0.15">
      <c r="A20" s="9"/>
      <c r="B20" s="10" t="s">
        <v>39</v>
      </c>
      <c r="C20" s="11">
        <v>42697</v>
      </c>
      <c r="D20" s="12"/>
      <c r="E20" s="23" t="s">
        <v>40</v>
      </c>
      <c r="F20" s="25"/>
    </row>
    <row r="21" spans="1:6" x14ac:dyDescent="0.15">
      <c r="A21" s="9"/>
      <c r="B21" s="10" t="s">
        <v>41</v>
      </c>
      <c r="C21" s="11">
        <v>42727</v>
      </c>
      <c r="D21" s="12"/>
      <c r="E21" s="23" t="s">
        <v>42</v>
      </c>
      <c r="F21" s="25"/>
    </row>
    <row r="22" spans="1:6" x14ac:dyDescent="0.15">
      <c r="A22" s="9"/>
      <c r="B22" s="14"/>
      <c r="C22" s="9"/>
      <c r="D22" s="9"/>
      <c r="E22" s="9"/>
    </row>
    <row r="24" spans="1:6" x14ac:dyDescent="0.15">
      <c r="B24" s="15" t="s">
        <v>45</v>
      </c>
    </row>
    <row r="25" spans="1:6" x14ac:dyDescent="0.15">
      <c r="B25" s="15"/>
    </row>
    <row r="26" spans="1:6" x14ac:dyDescent="0.15">
      <c r="B26" s="16" t="s">
        <v>46</v>
      </c>
    </row>
    <row r="27" spans="1:6" x14ac:dyDescent="0.15">
      <c r="B27" s="16" t="s">
        <v>47</v>
      </c>
    </row>
    <row r="29" spans="1:6" x14ac:dyDescent="0.15">
      <c r="A29" s="8" t="s">
        <v>50</v>
      </c>
      <c r="D29" s="8" t="s">
        <v>55</v>
      </c>
    </row>
    <row r="31" spans="1:6" ht="16.5" x14ac:dyDescent="0.15">
      <c r="B31" s="82" t="s">
        <v>2</v>
      </c>
      <c r="C31" s="20"/>
      <c r="D31" s="26"/>
      <c r="F31" s="81" t="s">
        <v>146</v>
      </c>
    </row>
    <row r="32" spans="1:6" ht="14.25" thickBot="1" x14ac:dyDescent="0.2">
      <c r="B32" s="20"/>
      <c r="C32" s="20" t="s">
        <v>148</v>
      </c>
      <c r="D32" s="26"/>
    </row>
    <row r="33" spans="2:6" ht="14.25" thickBot="1" x14ac:dyDescent="0.2">
      <c r="B33" s="36" t="s">
        <v>51</v>
      </c>
      <c r="C33" s="30" t="s">
        <v>52</v>
      </c>
      <c r="D33" s="35" t="s">
        <v>74</v>
      </c>
      <c r="E33" s="35" t="s">
        <v>75</v>
      </c>
      <c r="F33" s="35" t="s">
        <v>77</v>
      </c>
    </row>
    <row r="34" spans="2:6" ht="14.25" thickBot="1" x14ac:dyDescent="0.2">
      <c r="B34" s="21" t="s">
        <v>6</v>
      </c>
      <c r="C34" s="32">
        <v>42736</v>
      </c>
      <c r="D34" s="33">
        <f t="shared" ref="D34:D50" si="0">C34</f>
        <v>42736</v>
      </c>
      <c r="E34" s="34" t="str">
        <f t="shared" ref="E34:E50" si="1">B34</f>
        <v>元日</v>
      </c>
      <c r="F34" s="34" t="s">
        <v>57</v>
      </c>
    </row>
    <row r="35" spans="2:6" ht="14.25" thickBot="1" x14ac:dyDescent="0.2">
      <c r="B35" s="85" t="s">
        <v>154</v>
      </c>
      <c r="C35" s="32">
        <v>42737</v>
      </c>
      <c r="D35" s="33">
        <f t="shared" si="0"/>
        <v>42737</v>
      </c>
      <c r="E35" s="34" t="str">
        <f t="shared" ref="E35" si="2">B35</f>
        <v>休日</v>
      </c>
      <c r="F35" s="34"/>
    </row>
    <row r="36" spans="2:6" ht="14.25" thickBot="1" x14ac:dyDescent="0.2">
      <c r="B36" s="21" t="s">
        <v>8</v>
      </c>
      <c r="C36" s="32">
        <v>42744</v>
      </c>
      <c r="D36" s="33">
        <f t="shared" si="0"/>
        <v>42744</v>
      </c>
      <c r="E36" s="34" t="str">
        <f t="shared" si="1"/>
        <v>成人の日</v>
      </c>
      <c r="F36" s="34" t="s">
        <v>58</v>
      </c>
    </row>
    <row r="37" spans="2:6" ht="14.25" thickBot="1" x14ac:dyDescent="0.2">
      <c r="B37" s="21" t="s">
        <v>10</v>
      </c>
      <c r="C37" s="32">
        <v>42777</v>
      </c>
      <c r="D37" s="33">
        <f t="shared" si="0"/>
        <v>42777</v>
      </c>
      <c r="E37" s="34" t="str">
        <f t="shared" si="1"/>
        <v>建国記念の日</v>
      </c>
      <c r="F37" s="34" t="s">
        <v>59</v>
      </c>
    </row>
    <row r="38" spans="2:6" ht="14.25" thickBot="1" x14ac:dyDescent="0.2">
      <c r="B38" s="21" t="s">
        <v>13</v>
      </c>
      <c r="C38" s="32">
        <v>42814</v>
      </c>
      <c r="D38" s="33">
        <f t="shared" si="0"/>
        <v>42814</v>
      </c>
      <c r="E38" s="34" t="str">
        <f t="shared" si="1"/>
        <v>春分の日</v>
      </c>
      <c r="F38" s="34" t="s">
        <v>60</v>
      </c>
    </row>
    <row r="39" spans="2:6" ht="14.25" thickBot="1" x14ac:dyDescent="0.2">
      <c r="B39" s="21" t="s">
        <v>16</v>
      </c>
      <c r="C39" s="32">
        <v>42854</v>
      </c>
      <c r="D39" s="33">
        <f t="shared" si="0"/>
        <v>42854</v>
      </c>
      <c r="E39" s="34" t="str">
        <f t="shared" si="1"/>
        <v>昭和の日</v>
      </c>
      <c r="F39" s="34" t="s">
        <v>72</v>
      </c>
    </row>
    <row r="40" spans="2:6" ht="14.25" thickBot="1" x14ac:dyDescent="0.2">
      <c r="B40" s="21" t="s">
        <v>17</v>
      </c>
      <c r="C40" s="32">
        <v>42858</v>
      </c>
      <c r="D40" s="33">
        <f t="shared" si="0"/>
        <v>42858</v>
      </c>
      <c r="E40" s="34" t="str">
        <f t="shared" si="1"/>
        <v>憲法記念日</v>
      </c>
      <c r="F40" s="34" t="s">
        <v>62</v>
      </c>
    </row>
    <row r="41" spans="2:6" ht="14.25" thickBot="1" x14ac:dyDescent="0.2">
      <c r="B41" s="21" t="s">
        <v>19</v>
      </c>
      <c r="C41" s="32">
        <v>42859</v>
      </c>
      <c r="D41" s="33">
        <f t="shared" si="0"/>
        <v>42859</v>
      </c>
      <c r="E41" s="34" t="str">
        <f t="shared" si="1"/>
        <v>みどりの日</v>
      </c>
      <c r="F41" s="34" t="s">
        <v>61</v>
      </c>
    </row>
    <row r="42" spans="2:6" ht="14.25" thickBot="1" x14ac:dyDescent="0.2">
      <c r="B42" s="21" t="s">
        <v>21</v>
      </c>
      <c r="C42" s="32">
        <v>42860</v>
      </c>
      <c r="D42" s="33">
        <f t="shared" si="0"/>
        <v>42860</v>
      </c>
      <c r="E42" s="34" t="str">
        <f t="shared" si="1"/>
        <v>こどもの日</v>
      </c>
      <c r="F42" s="34" t="s">
        <v>63</v>
      </c>
    </row>
    <row r="43" spans="2:6" ht="14.25" thickBot="1" x14ac:dyDescent="0.2">
      <c r="B43" s="21" t="s">
        <v>23</v>
      </c>
      <c r="C43" s="32">
        <v>42933</v>
      </c>
      <c r="D43" s="33">
        <f t="shared" si="0"/>
        <v>42933</v>
      </c>
      <c r="E43" s="34" t="str">
        <f t="shared" si="1"/>
        <v>海の日</v>
      </c>
      <c r="F43" s="34" t="s">
        <v>64</v>
      </c>
    </row>
    <row r="44" spans="2:6" ht="14.25" thickBot="1" x14ac:dyDescent="0.2">
      <c r="B44" s="21" t="s">
        <v>26</v>
      </c>
      <c r="C44" s="32">
        <v>42958</v>
      </c>
      <c r="D44" s="33">
        <f t="shared" si="0"/>
        <v>42958</v>
      </c>
      <c r="E44" s="34" t="str">
        <f t="shared" si="1"/>
        <v>山の日</v>
      </c>
      <c r="F44" s="34" t="s">
        <v>73</v>
      </c>
    </row>
    <row r="45" spans="2:6" ht="14.25" thickBot="1" x14ac:dyDescent="0.2">
      <c r="B45" s="21" t="s">
        <v>28</v>
      </c>
      <c r="C45" s="32">
        <v>42996</v>
      </c>
      <c r="D45" s="33">
        <f t="shared" si="0"/>
        <v>42996</v>
      </c>
      <c r="E45" s="34" t="str">
        <f t="shared" si="1"/>
        <v>敬老の日</v>
      </c>
      <c r="F45" s="34" t="s">
        <v>65</v>
      </c>
    </row>
    <row r="46" spans="2:6" ht="14.25" thickBot="1" x14ac:dyDescent="0.2">
      <c r="B46" s="21" t="s">
        <v>31</v>
      </c>
      <c r="C46" s="32">
        <v>43001</v>
      </c>
      <c r="D46" s="33">
        <f t="shared" si="0"/>
        <v>43001</v>
      </c>
      <c r="E46" s="34" t="str">
        <f t="shared" si="1"/>
        <v>秋分の日</v>
      </c>
      <c r="F46" s="34" t="s">
        <v>66</v>
      </c>
    </row>
    <row r="47" spans="2:6" ht="14.25" thickBot="1" x14ac:dyDescent="0.2">
      <c r="B47" s="21" t="s">
        <v>34</v>
      </c>
      <c r="C47" s="32">
        <v>43017</v>
      </c>
      <c r="D47" s="33">
        <f t="shared" si="0"/>
        <v>43017</v>
      </c>
      <c r="E47" s="34" t="str">
        <f t="shared" si="1"/>
        <v>体育の日</v>
      </c>
      <c r="F47" s="34" t="s">
        <v>67</v>
      </c>
    </row>
    <row r="48" spans="2:6" ht="14.25" thickBot="1" x14ac:dyDescent="0.2">
      <c r="B48" s="21" t="s">
        <v>37</v>
      </c>
      <c r="C48" s="32">
        <v>43042</v>
      </c>
      <c r="D48" s="33">
        <f t="shared" si="0"/>
        <v>43042</v>
      </c>
      <c r="E48" s="34" t="str">
        <f t="shared" si="1"/>
        <v>文化の日</v>
      </c>
      <c r="F48" s="34" t="s">
        <v>68</v>
      </c>
    </row>
    <row r="49" spans="2:6" ht="14.25" thickBot="1" x14ac:dyDescent="0.2">
      <c r="B49" s="21" t="s">
        <v>39</v>
      </c>
      <c r="C49" s="32">
        <v>43062</v>
      </c>
      <c r="D49" s="33">
        <f t="shared" si="0"/>
        <v>43062</v>
      </c>
      <c r="E49" s="34" t="str">
        <f t="shared" si="1"/>
        <v>勤労感謝の日</v>
      </c>
      <c r="F49" s="34" t="s">
        <v>69</v>
      </c>
    </row>
    <row r="50" spans="2:6" ht="14.25" thickBot="1" x14ac:dyDescent="0.2">
      <c r="B50" s="21" t="s">
        <v>41</v>
      </c>
      <c r="C50" s="32">
        <v>43092</v>
      </c>
      <c r="D50" s="33">
        <f t="shared" si="0"/>
        <v>43092</v>
      </c>
      <c r="E50" s="34" t="str">
        <f t="shared" si="1"/>
        <v>天皇誕生日</v>
      </c>
      <c r="F50" s="34" t="s">
        <v>70</v>
      </c>
    </row>
    <row r="51" spans="2:6" x14ac:dyDescent="0.15">
      <c r="B51" s="18" t="s">
        <v>54</v>
      </c>
      <c r="C51" s="22"/>
      <c r="D51" s="26"/>
    </row>
    <row r="53" spans="2:6" ht="17.25" x14ac:dyDescent="0.15">
      <c r="B53" s="19" t="s">
        <v>56</v>
      </c>
      <c r="C53" s="20"/>
    </row>
    <row r="54" spans="2:6" ht="14.25" thickBot="1" x14ac:dyDescent="0.2">
      <c r="B54" s="20"/>
      <c r="C54" s="20"/>
    </row>
    <row r="55" spans="2:6" ht="14.25" thickBot="1" x14ac:dyDescent="0.2">
      <c r="B55" s="36" t="s">
        <v>51</v>
      </c>
      <c r="C55" s="30" t="s">
        <v>52</v>
      </c>
      <c r="D55" s="35" t="s">
        <v>74</v>
      </c>
      <c r="E55" s="35" t="s">
        <v>75</v>
      </c>
      <c r="F55" s="35" t="s">
        <v>77</v>
      </c>
    </row>
    <row r="56" spans="2:6" ht="14.25" thickBot="1" x14ac:dyDescent="0.2">
      <c r="B56" s="29" t="s">
        <v>6</v>
      </c>
      <c r="C56" s="32">
        <v>42370</v>
      </c>
      <c r="D56" s="33">
        <f>C56</f>
        <v>42370</v>
      </c>
      <c r="E56" s="34" t="str">
        <f>B56</f>
        <v>元日</v>
      </c>
      <c r="F56" s="34" t="s">
        <v>78</v>
      </c>
    </row>
    <row r="57" spans="2:6" ht="14.25" thickBot="1" x14ac:dyDescent="0.2">
      <c r="B57" s="29" t="s">
        <v>8</v>
      </c>
      <c r="C57" s="32">
        <v>42380</v>
      </c>
      <c r="D57" s="33">
        <f t="shared" ref="D57:D71" si="3">C57</f>
        <v>42380</v>
      </c>
      <c r="E57" s="34" t="str">
        <f t="shared" ref="E57:E71" si="4">B57</f>
        <v>成人の日</v>
      </c>
      <c r="F57" s="34" t="s">
        <v>58</v>
      </c>
    </row>
    <row r="58" spans="2:6" ht="14.25" thickBot="1" x14ac:dyDescent="0.2">
      <c r="B58" s="29" t="s">
        <v>10</v>
      </c>
      <c r="C58" s="32">
        <v>42411</v>
      </c>
      <c r="D58" s="33">
        <f t="shared" si="3"/>
        <v>42411</v>
      </c>
      <c r="E58" s="34" t="str">
        <f t="shared" si="4"/>
        <v>建国記念の日</v>
      </c>
      <c r="F58" s="34" t="s">
        <v>59</v>
      </c>
    </row>
    <row r="59" spans="2:6" ht="14.25" thickBot="1" x14ac:dyDescent="0.2">
      <c r="B59" s="29" t="s">
        <v>13</v>
      </c>
      <c r="C59" s="32">
        <v>42449</v>
      </c>
      <c r="D59" s="33">
        <f t="shared" si="3"/>
        <v>42449</v>
      </c>
      <c r="E59" s="34" t="str">
        <f t="shared" si="4"/>
        <v>春分の日</v>
      </c>
      <c r="F59" s="34" t="s">
        <v>60</v>
      </c>
    </row>
    <row r="60" spans="2:6" ht="14.25" thickBot="1" x14ac:dyDescent="0.2">
      <c r="B60" s="29" t="s">
        <v>16</v>
      </c>
      <c r="C60" s="32">
        <v>42489</v>
      </c>
      <c r="D60" s="33">
        <f t="shared" si="3"/>
        <v>42489</v>
      </c>
      <c r="E60" s="34" t="str">
        <f t="shared" si="4"/>
        <v>昭和の日</v>
      </c>
      <c r="F60" s="34" t="s">
        <v>71</v>
      </c>
    </row>
    <row r="61" spans="2:6" ht="14.25" thickBot="1" x14ac:dyDescent="0.2">
      <c r="B61" s="29" t="s">
        <v>17</v>
      </c>
      <c r="C61" s="32">
        <v>42493</v>
      </c>
      <c r="D61" s="33">
        <f t="shared" si="3"/>
        <v>42493</v>
      </c>
      <c r="E61" s="34" t="str">
        <f t="shared" si="4"/>
        <v>憲法記念日</v>
      </c>
      <c r="F61" s="34" t="s">
        <v>62</v>
      </c>
    </row>
    <row r="62" spans="2:6" ht="14.25" thickBot="1" x14ac:dyDescent="0.2">
      <c r="B62" s="29" t="s">
        <v>19</v>
      </c>
      <c r="C62" s="32">
        <v>42494</v>
      </c>
      <c r="D62" s="33">
        <f t="shared" si="3"/>
        <v>42494</v>
      </c>
      <c r="E62" s="34" t="str">
        <f t="shared" si="4"/>
        <v>みどりの日</v>
      </c>
      <c r="F62" s="34" t="s">
        <v>61</v>
      </c>
    </row>
    <row r="63" spans="2:6" ht="14.25" thickBot="1" x14ac:dyDescent="0.2">
      <c r="B63" s="29" t="s">
        <v>21</v>
      </c>
      <c r="C63" s="32">
        <v>42495</v>
      </c>
      <c r="D63" s="33">
        <f t="shared" si="3"/>
        <v>42495</v>
      </c>
      <c r="E63" s="34" t="str">
        <f t="shared" si="4"/>
        <v>こどもの日</v>
      </c>
      <c r="F63" s="34" t="s">
        <v>63</v>
      </c>
    </row>
    <row r="64" spans="2:6" ht="14.25" thickBot="1" x14ac:dyDescent="0.2">
      <c r="B64" s="29" t="s">
        <v>23</v>
      </c>
      <c r="C64" s="32">
        <v>42569</v>
      </c>
      <c r="D64" s="33">
        <f t="shared" si="3"/>
        <v>42569</v>
      </c>
      <c r="E64" s="34" t="str">
        <f t="shared" si="4"/>
        <v>海の日</v>
      </c>
      <c r="F64" s="34" t="s">
        <v>64</v>
      </c>
    </row>
    <row r="65" spans="2:6" ht="14.25" thickBot="1" x14ac:dyDescent="0.2">
      <c r="B65" s="29" t="s">
        <v>26</v>
      </c>
      <c r="C65" s="32">
        <v>42593</v>
      </c>
      <c r="D65" s="33">
        <f t="shared" si="3"/>
        <v>42593</v>
      </c>
      <c r="E65" s="34" t="str">
        <f t="shared" si="4"/>
        <v>山の日</v>
      </c>
      <c r="F65" s="34" t="s">
        <v>73</v>
      </c>
    </row>
    <row r="66" spans="2:6" ht="14.25" thickBot="1" x14ac:dyDescent="0.2">
      <c r="B66" s="29" t="s">
        <v>28</v>
      </c>
      <c r="C66" s="32">
        <v>42632</v>
      </c>
      <c r="D66" s="33">
        <f t="shared" si="3"/>
        <v>42632</v>
      </c>
      <c r="E66" s="34" t="str">
        <f t="shared" si="4"/>
        <v>敬老の日</v>
      </c>
      <c r="F66" s="34" t="s">
        <v>65</v>
      </c>
    </row>
    <row r="67" spans="2:6" ht="14.25" thickBot="1" x14ac:dyDescent="0.2">
      <c r="B67" s="29" t="s">
        <v>31</v>
      </c>
      <c r="C67" s="32">
        <v>42635</v>
      </c>
      <c r="D67" s="33">
        <f t="shared" si="3"/>
        <v>42635</v>
      </c>
      <c r="E67" s="34" t="str">
        <f t="shared" si="4"/>
        <v>秋分の日</v>
      </c>
      <c r="F67" s="34" t="s">
        <v>66</v>
      </c>
    </row>
    <row r="68" spans="2:6" ht="14.25" thickBot="1" x14ac:dyDescent="0.2">
      <c r="B68" s="29" t="s">
        <v>34</v>
      </c>
      <c r="C68" s="32">
        <v>42653</v>
      </c>
      <c r="D68" s="33">
        <f t="shared" si="3"/>
        <v>42653</v>
      </c>
      <c r="E68" s="34" t="str">
        <f t="shared" si="4"/>
        <v>体育の日</v>
      </c>
      <c r="F68" s="34" t="s">
        <v>67</v>
      </c>
    </row>
    <row r="69" spans="2:6" ht="14.25" thickBot="1" x14ac:dyDescent="0.2">
      <c r="B69" s="29" t="s">
        <v>37</v>
      </c>
      <c r="C69" s="32">
        <v>42677</v>
      </c>
      <c r="D69" s="33">
        <f t="shared" si="3"/>
        <v>42677</v>
      </c>
      <c r="E69" s="34" t="str">
        <f t="shared" si="4"/>
        <v>文化の日</v>
      </c>
      <c r="F69" s="34" t="s">
        <v>68</v>
      </c>
    </row>
    <row r="70" spans="2:6" ht="14.25" thickBot="1" x14ac:dyDescent="0.2">
      <c r="B70" s="29" t="s">
        <v>39</v>
      </c>
      <c r="C70" s="32">
        <v>42697</v>
      </c>
      <c r="D70" s="33">
        <f t="shared" si="3"/>
        <v>42697</v>
      </c>
      <c r="E70" s="34" t="str">
        <f t="shared" si="4"/>
        <v>勤労感謝の日</v>
      </c>
      <c r="F70" s="34" t="s">
        <v>69</v>
      </c>
    </row>
    <row r="71" spans="2:6" ht="14.25" thickBot="1" x14ac:dyDescent="0.2">
      <c r="B71" s="29" t="s">
        <v>41</v>
      </c>
      <c r="C71" s="32">
        <v>42727</v>
      </c>
      <c r="D71" s="33">
        <f t="shared" si="3"/>
        <v>42727</v>
      </c>
      <c r="E71" s="34" t="str">
        <f t="shared" si="4"/>
        <v>天皇誕生日</v>
      </c>
      <c r="F71" s="34" t="s">
        <v>70</v>
      </c>
    </row>
    <row r="72" spans="2:6" x14ac:dyDescent="0.15">
      <c r="B72" s="28" t="s">
        <v>53</v>
      </c>
      <c r="C72" s="31"/>
      <c r="D72" s="26"/>
    </row>
    <row r="73" spans="2:6" x14ac:dyDescent="0.15">
      <c r="B73" s="20"/>
      <c r="C73" s="20"/>
      <c r="D73" s="26"/>
    </row>
    <row r="74" spans="2:6" s="26" customFormat="1" x14ac:dyDescent="0.15">
      <c r="B74" s="38" t="s">
        <v>79</v>
      </c>
      <c r="C74" s="38" t="s">
        <v>76</v>
      </c>
      <c r="D74" s="38" t="s">
        <v>80</v>
      </c>
      <c r="E74" s="38" t="s">
        <v>104</v>
      </c>
      <c r="F74" s="39" t="s">
        <v>129</v>
      </c>
    </row>
    <row r="75" spans="2:6" x14ac:dyDescent="0.15">
      <c r="B75" s="37">
        <v>1</v>
      </c>
      <c r="C75" s="8" t="s">
        <v>81</v>
      </c>
      <c r="D75" s="8" t="s">
        <v>82</v>
      </c>
      <c r="E75" s="8" t="s">
        <v>105</v>
      </c>
      <c r="F75" s="8" t="s">
        <v>117</v>
      </c>
    </row>
    <row r="76" spans="2:6" x14ac:dyDescent="0.15">
      <c r="B76" s="37">
        <v>2</v>
      </c>
      <c r="C76" s="8" t="s">
        <v>83</v>
      </c>
      <c r="D76" s="8" t="s">
        <v>84</v>
      </c>
      <c r="E76" s="8" t="s">
        <v>106</v>
      </c>
      <c r="F76" s="8" t="s">
        <v>118</v>
      </c>
    </row>
    <row r="77" spans="2:6" x14ac:dyDescent="0.15">
      <c r="B77" s="37">
        <v>3</v>
      </c>
      <c r="C77" s="8" t="s">
        <v>85</v>
      </c>
      <c r="D77" s="8" t="s">
        <v>86</v>
      </c>
      <c r="E77" s="8" t="s">
        <v>107</v>
      </c>
      <c r="F77" s="8" t="s">
        <v>119</v>
      </c>
    </row>
    <row r="78" spans="2:6" x14ac:dyDescent="0.15">
      <c r="B78" s="37">
        <v>4</v>
      </c>
      <c r="C78" s="8" t="s">
        <v>87</v>
      </c>
      <c r="D78" s="8" t="s">
        <v>88</v>
      </c>
      <c r="E78" s="8" t="s">
        <v>108</v>
      </c>
      <c r="F78" s="8" t="s">
        <v>120</v>
      </c>
    </row>
    <row r="79" spans="2:6" x14ac:dyDescent="0.15">
      <c r="B79" s="37">
        <v>5</v>
      </c>
      <c r="C79" s="8" t="s">
        <v>89</v>
      </c>
      <c r="D79" s="8" t="s">
        <v>89</v>
      </c>
      <c r="E79" s="8" t="s">
        <v>109</v>
      </c>
      <c r="F79" s="8" t="s">
        <v>121</v>
      </c>
    </row>
    <row r="80" spans="2:6" x14ac:dyDescent="0.15">
      <c r="B80" s="37">
        <v>6</v>
      </c>
      <c r="C80" s="8" t="s">
        <v>90</v>
      </c>
      <c r="D80" s="8" t="s">
        <v>91</v>
      </c>
      <c r="E80" s="8" t="s">
        <v>110</v>
      </c>
      <c r="F80" s="8" t="s">
        <v>122</v>
      </c>
    </row>
    <row r="81" spans="2:6" x14ac:dyDescent="0.15">
      <c r="B81" s="37">
        <v>7</v>
      </c>
      <c r="C81" s="8" t="s">
        <v>92</v>
      </c>
      <c r="D81" s="8" t="s">
        <v>93</v>
      </c>
      <c r="E81" s="8" t="s">
        <v>111</v>
      </c>
      <c r="F81" s="8" t="s">
        <v>123</v>
      </c>
    </row>
    <row r="82" spans="2:6" x14ac:dyDescent="0.15">
      <c r="B82" s="37">
        <v>8</v>
      </c>
      <c r="C82" s="8" t="s">
        <v>94</v>
      </c>
      <c r="D82" s="8" t="s">
        <v>95</v>
      </c>
      <c r="E82" s="8" t="s">
        <v>112</v>
      </c>
      <c r="F82" s="8" t="s">
        <v>124</v>
      </c>
    </row>
    <row r="83" spans="2:6" x14ac:dyDescent="0.15">
      <c r="B83" s="37">
        <v>9</v>
      </c>
      <c r="C83" s="8" t="s">
        <v>96</v>
      </c>
      <c r="D83" s="8" t="s">
        <v>97</v>
      </c>
      <c r="E83" s="8" t="s">
        <v>113</v>
      </c>
      <c r="F83" s="8" t="s">
        <v>125</v>
      </c>
    </row>
    <row r="84" spans="2:6" x14ac:dyDescent="0.15">
      <c r="B84" s="37">
        <v>10</v>
      </c>
      <c r="C84" s="8" t="s">
        <v>98</v>
      </c>
      <c r="D84" s="8" t="s">
        <v>99</v>
      </c>
      <c r="E84" s="8" t="s">
        <v>114</v>
      </c>
      <c r="F84" s="8" t="s">
        <v>126</v>
      </c>
    </row>
    <row r="85" spans="2:6" x14ac:dyDescent="0.15">
      <c r="B85" s="37">
        <v>11</v>
      </c>
      <c r="C85" s="8" t="s">
        <v>100</v>
      </c>
      <c r="D85" s="8" t="s">
        <v>101</v>
      </c>
      <c r="E85" s="8" t="s">
        <v>115</v>
      </c>
      <c r="F85" s="8" t="s">
        <v>127</v>
      </c>
    </row>
    <row r="86" spans="2:6" x14ac:dyDescent="0.15">
      <c r="B86" s="37">
        <v>12</v>
      </c>
      <c r="C86" s="8" t="s">
        <v>102</v>
      </c>
      <c r="D86" s="8" t="s">
        <v>103</v>
      </c>
      <c r="E86" s="8" t="s">
        <v>116</v>
      </c>
      <c r="F86" s="8" t="s">
        <v>128</v>
      </c>
    </row>
  </sheetData>
  <mergeCells count="2">
    <mergeCell ref="B72:C72"/>
    <mergeCell ref="B51:C51"/>
  </mergeCells>
  <phoneticPr fontId="2"/>
  <hyperlinks>
    <hyperlink ref="B26" r:id="rId1" display="http://www.nao.ac.jp/QA/faq/a0301.html"/>
    <hyperlink ref="B27" r:id="rId2" display="http://www.nao.ac.jp/QA/faq/a0301.html"/>
    <hyperlink ref="F31" r:id="rId3"/>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C4" sqref="C4"/>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1</v>
      </c>
      <c r="C1" s="42">
        <v>1</v>
      </c>
      <c r="D1" s="42">
        <v>2</v>
      </c>
      <c r="E1" s="42">
        <v>3</v>
      </c>
      <c r="F1" s="42">
        <v>4</v>
      </c>
      <c r="G1" s="42">
        <v>5</v>
      </c>
      <c r="H1" s="42">
        <v>6</v>
      </c>
      <c r="I1" s="42">
        <v>7</v>
      </c>
    </row>
    <row r="2" spans="1:10" ht="42" x14ac:dyDescent="0.3">
      <c r="B2" s="60"/>
      <c r="C2" s="61">
        <f>DATE(初期設定!B2,A1,1)</f>
        <v>42736</v>
      </c>
      <c r="D2" s="62">
        <f>I2</f>
        <v>42736</v>
      </c>
      <c r="E2" s="63"/>
      <c r="F2" s="63"/>
      <c r="G2" s="64" t="str">
        <f>VLOOKUP(MONTH(C2),monthNum,4,0)</f>
        <v>睦月</v>
      </c>
      <c r="H2" s="65">
        <f>C2</f>
        <v>42736</v>
      </c>
      <c r="I2" s="66">
        <f>C2</f>
        <v>42736</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42736</v>
      </c>
      <c r="D4" s="53">
        <f>IF(WEEKDAY($C$2)=D1,$C$2,IF(WEEKDAY($C$2)&gt;D1,$C$2-(WEEKDAY($C$2)-D1),C4+1))</f>
        <v>42737</v>
      </c>
      <c r="E4" s="53">
        <f>IF(WEEKDAY($C$2)=E1,$C$2,IF(WEEKDAY($C$2)&gt;E1,$C$2-(WEEKDAY($C$2)-E1),D4+1))</f>
        <v>42738</v>
      </c>
      <c r="F4" s="53">
        <f>IF(WEEKDAY($C$2)=F1,$C$2,IF(WEEKDAY($C$2)&gt;F1,$C$2-(WEEKDAY($C$2)-F1),E4+1))</f>
        <v>42739</v>
      </c>
      <c r="G4" s="53">
        <f>IF(WEEKDAY($C$2)=G1,$C$2,IF(WEEKDAY($C$2)&gt;G1,$C$2-(WEEKDAY($C$2)-G1),F4+1))</f>
        <v>42740</v>
      </c>
      <c r="H4" s="53">
        <f>IF(WEEKDAY($C$2)=H1,$C$2,IF(WEEKDAY($C$2)&gt;H1,$C$2-(WEEKDAY($C$2)-H1),G4+1))</f>
        <v>42741</v>
      </c>
      <c r="I4" s="54">
        <f>IF(WEEKDAY($C$2)=I1,$C$2,IF(WEEKDAY($C$2)&gt;I1,$C$2-(WEEKDAY($C$2)-I1),H4+1))</f>
        <v>42742</v>
      </c>
      <c r="J4" s="71"/>
    </row>
    <row r="5" spans="1:10" s="40" customFormat="1" ht="11.25" x14ac:dyDescent="0.15">
      <c r="B5" s="72"/>
      <c r="C5" s="44" t="str">
        <f>IF(ISNA(VLOOKUP(C4,holiday17,3,0)),"",VLOOKUP(C4,holiday17,3,0))</f>
        <v>元日</v>
      </c>
      <c r="D5" s="45" t="str">
        <f>IF(ISNA(VLOOKUP(D4,holiday17,3,0)),"",VLOOKUP(D4,holiday17,3,0))</f>
        <v>休日</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42743</v>
      </c>
      <c r="D12" s="53">
        <f t="shared" ref="D12:I12" si="0">C12+1</f>
        <v>42744</v>
      </c>
      <c r="E12" s="53">
        <f t="shared" si="0"/>
        <v>42745</v>
      </c>
      <c r="F12" s="53">
        <f t="shared" si="0"/>
        <v>42746</v>
      </c>
      <c r="G12" s="53">
        <f t="shared" si="0"/>
        <v>42747</v>
      </c>
      <c r="H12" s="53">
        <f t="shared" si="0"/>
        <v>42748</v>
      </c>
      <c r="I12" s="54">
        <f t="shared" si="0"/>
        <v>42749</v>
      </c>
      <c r="J12" s="71"/>
    </row>
    <row r="13" spans="1:10" x14ac:dyDescent="0.15">
      <c r="B13" s="70"/>
      <c r="C13" s="44" t="str">
        <f>IF(ISNA(VLOOKUP(C12,holiday17,3,0)),"",VLOOKUP(C12,holiday17,3,0))</f>
        <v/>
      </c>
      <c r="D13" s="45" t="str">
        <f>IF(ISNA(VLOOKUP(D12,holiday17,3,0)),"",VLOOKUP(D12,holiday17,3,0))</f>
        <v>成人の日</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42750</v>
      </c>
      <c r="D20" s="53">
        <f t="shared" ref="D20:I20" si="1">C20+1</f>
        <v>42751</v>
      </c>
      <c r="E20" s="53">
        <f t="shared" si="1"/>
        <v>42752</v>
      </c>
      <c r="F20" s="53">
        <f t="shared" si="1"/>
        <v>42753</v>
      </c>
      <c r="G20" s="53">
        <f t="shared" si="1"/>
        <v>42754</v>
      </c>
      <c r="H20" s="53">
        <f t="shared" si="1"/>
        <v>42755</v>
      </c>
      <c r="I20" s="54">
        <f t="shared" si="1"/>
        <v>42756</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42757</v>
      </c>
      <c r="D28" s="53">
        <f t="shared" ref="D28:I28" si="2">C28+1</f>
        <v>42758</v>
      </c>
      <c r="E28" s="53">
        <f t="shared" si="2"/>
        <v>42759</v>
      </c>
      <c r="F28" s="53">
        <f t="shared" si="2"/>
        <v>42760</v>
      </c>
      <c r="G28" s="53">
        <f t="shared" si="2"/>
        <v>42761</v>
      </c>
      <c r="H28" s="53">
        <f t="shared" si="2"/>
        <v>42762</v>
      </c>
      <c r="I28" s="54">
        <f t="shared" si="2"/>
        <v>42763</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42764</v>
      </c>
      <c r="D36" s="53">
        <f t="shared" ref="D36:I36" si="3">C36+1</f>
        <v>42765</v>
      </c>
      <c r="E36" s="53">
        <f t="shared" si="3"/>
        <v>42766</v>
      </c>
      <c r="F36" s="53">
        <f t="shared" si="3"/>
        <v>42767</v>
      </c>
      <c r="G36" s="53">
        <f t="shared" si="3"/>
        <v>42768</v>
      </c>
      <c r="H36" s="53">
        <f t="shared" si="3"/>
        <v>42769</v>
      </c>
      <c r="I36" s="54">
        <f t="shared" si="3"/>
        <v>42770</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42771</v>
      </c>
      <c r="D44" s="53">
        <f t="shared" ref="D44:I44" si="4">C44+1</f>
        <v>42772</v>
      </c>
      <c r="E44" s="53">
        <f t="shared" si="4"/>
        <v>42773</v>
      </c>
      <c r="F44" s="53">
        <f t="shared" si="4"/>
        <v>42774</v>
      </c>
      <c r="G44" s="53">
        <f t="shared" si="4"/>
        <v>42775</v>
      </c>
      <c r="H44" s="53">
        <f t="shared" si="4"/>
        <v>42776</v>
      </c>
      <c r="I44" s="54">
        <f t="shared" si="4"/>
        <v>42777</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建国記念の日</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119" priority="13">
      <formula>MONTH(C4)&lt;&gt;MONTH($C$2)</formula>
    </cfRule>
  </conditionalFormatting>
  <conditionalFormatting sqref="C45:I51">
    <cfRule type="expression" dxfId="118" priority="10">
      <formula>MONTH(C45)&lt;&gt;MONTH($C$2)</formula>
    </cfRule>
  </conditionalFormatting>
  <conditionalFormatting sqref="C14:I19">
    <cfRule type="expression" dxfId="117" priority="9">
      <formula>MONTH(C14)&lt;&gt;MONTH($C$2)</formula>
    </cfRule>
  </conditionalFormatting>
  <conditionalFormatting sqref="C22:I27">
    <cfRule type="expression" dxfId="116" priority="7">
      <formula>MONTH(C22)&lt;&gt;MONTH($C$2)</formula>
    </cfRule>
  </conditionalFormatting>
  <conditionalFormatting sqref="C21:I21">
    <cfRule type="expression" dxfId="115" priority="5">
      <formula>MONTH(C21)&lt;&gt;MONTH($C$2)</formula>
    </cfRule>
  </conditionalFormatting>
  <conditionalFormatting sqref="C13:I13">
    <cfRule type="expression" dxfId="114" priority="6">
      <formula>MONTH(C13)&lt;&gt;MONTH($C$2)</formula>
    </cfRule>
  </conditionalFormatting>
  <conditionalFormatting sqref="C30:I35">
    <cfRule type="expression" dxfId="113" priority="4">
      <formula>MONTH(C30)&lt;&gt;MONTH($C$2)</formula>
    </cfRule>
  </conditionalFormatting>
  <conditionalFormatting sqref="C29:I29">
    <cfRule type="expression" dxfId="112" priority="3">
      <formula>MONTH(C29)&lt;&gt;MONTH($C$2)</formula>
    </cfRule>
  </conditionalFormatting>
  <conditionalFormatting sqref="C38:I43">
    <cfRule type="expression" dxfId="111" priority="2">
      <formula>MONTH(C38)&lt;&gt;MONTH($C$2)</formula>
    </cfRule>
  </conditionalFormatting>
  <conditionalFormatting sqref="C37:I37">
    <cfRule type="expression" dxfId="11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2</v>
      </c>
      <c r="C1" s="42">
        <v>1</v>
      </c>
      <c r="D1" s="42">
        <v>2</v>
      </c>
      <c r="E1" s="42">
        <v>3</v>
      </c>
      <c r="F1" s="42">
        <v>4</v>
      </c>
      <c r="G1" s="42">
        <v>5</v>
      </c>
      <c r="H1" s="42">
        <v>6</v>
      </c>
      <c r="I1" s="42">
        <v>7</v>
      </c>
    </row>
    <row r="2" spans="1:10" ht="42" x14ac:dyDescent="0.3">
      <c r="B2" s="60"/>
      <c r="C2" s="61">
        <f>DATE(初期設定!B2,A1,1)</f>
        <v>42767</v>
      </c>
      <c r="D2" s="62">
        <f>I2</f>
        <v>42767</v>
      </c>
      <c r="E2" s="63"/>
      <c r="F2" s="63"/>
      <c r="G2" s="64" t="str">
        <f>VLOOKUP(MONTH(C2),monthNum,4,0)</f>
        <v>如月</v>
      </c>
      <c r="H2" s="65">
        <f>C2</f>
        <v>42767</v>
      </c>
      <c r="I2" s="66">
        <f>C2</f>
        <v>42767</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42764</v>
      </c>
      <c r="D4" s="53">
        <f>IF(WEEKDAY($C$2)=D1,$C$2,IF(WEEKDAY($C$2)&gt;D1,$C$2-(WEEKDAY($C$2)-D1),C4+1))</f>
        <v>42765</v>
      </c>
      <c r="E4" s="53">
        <f>IF(WEEKDAY($C$2)=E1,$C$2,IF(WEEKDAY($C$2)&gt;E1,$C$2-(WEEKDAY($C$2)-E1),D4+1))</f>
        <v>42766</v>
      </c>
      <c r="F4" s="53">
        <f>IF(WEEKDAY($C$2)=F1,$C$2,IF(WEEKDAY($C$2)&gt;F1,$C$2-(WEEKDAY($C$2)-F1),E4+1))</f>
        <v>42767</v>
      </c>
      <c r="G4" s="53">
        <f>IF(WEEKDAY($C$2)=G1,$C$2,IF(WEEKDAY($C$2)&gt;G1,$C$2-(WEEKDAY($C$2)-G1),F4+1))</f>
        <v>42768</v>
      </c>
      <c r="H4" s="53">
        <f>IF(WEEKDAY($C$2)=H1,$C$2,IF(WEEKDAY($C$2)&gt;H1,$C$2-(WEEKDAY($C$2)-H1),G4+1))</f>
        <v>42769</v>
      </c>
      <c r="I4" s="54">
        <f>IF(WEEKDAY($C$2)=I1,$C$2,IF(WEEKDAY($C$2)&gt;I1,$C$2-(WEEKDAY($C$2)-I1),H4+1))</f>
        <v>42770</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42771</v>
      </c>
      <c r="D12" s="53">
        <f t="shared" ref="D12:I12" si="0">C12+1</f>
        <v>42772</v>
      </c>
      <c r="E12" s="53">
        <f t="shared" si="0"/>
        <v>42773</v>
      </c>
      <c r="F12" s="53">
        <f t="shared" si="0"/>
        <v>42774</v>
      </c>
      <c r="G12" s="53">
        <f t="shared" si="0"/>
        <v>42775</v>
      </c>
      <c r="H12" s="53">
        <f t="shared" si="0"/>
        <v>42776</v>
      </c>
      <c r="I12" s="54">
        <f t="shared" si="0"/>
        <v>42777</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建国記念の日</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42778</v>
      </c>
      <c r="D20" s="53">
        <f t="shared" ref="D20:I20" si="1">C20+1</f>
        <v>42779</v>
      </c>
      <c r="E20" s="53">
        <f t="shared" si="1"/>
        <v>42780</v>
      </c>
      <c r="F20" s="53">
        <f t="shared" si="1"/>
        <v>42781</v>
      </c>
      <c r="G20" s="53">
        <f t="shared" si="1"/>
        <v>42782</v>
      </c>
      <c r="H20" s="53">
        <f t="shared" si="1"/>
        <v>42783</v>
      </c>
      <c r="I20" s="54">
        <f t="shared" si="1"/>
        <v>42784</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42785</v>
      </c>
      <c r="D28" s="53">
        <f t="shared" ref="D28:I28" si="2">C28+1</f>
        <v>42786</v>
      </c>
      <c r="E28" s="53">
        <f t="shared" si="2"/>
        <v>42787</v>
      </c>
      <c r="F28" s="53">
        <f t="shared" si="2"/>
        <v>42788</v>
      </c>
      <c r="G28" s="53">
        <f t="shared" si="2"/>
        <v>42789</v>
      </c>
      <c r="H28" s="53">
        <f t="shared" si="2"/>
        <v>42790</v>
      </c>
      <c r="I28" s="54">
        <f t="shared" si="2"/>
        <v>42791</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42792</v>
      </c>
      <c r="D36" s="53">
        <f t="shared" ref="D36:I36" si="3">C36+1</f>
        <v>42793</v>
      </c>
      <c r="E36" s="53">
        <f t="shared" si="3"/>
        <v>42794</v>
      </c>
      <c r="F36" s="53">
        <f t="shared" si="3"/>
        <v>42795</v>
      </c>
      <c r="G36" s="53">
        <f t="shared" si="3"/>
        <v>42796</v>
      </c>
      <c r="H36" s="53">
        <f t="shared" si="3"/>
        <v>42797</v>
      </c>
      <c r="I36" s="54">
        <f t="shared" si="3"/>
        <v>42798</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42799</v>
      </c>
      <c r="D44" s="53">
        <f t="shared" ref="D44:I44" si="4">C44+1</f>
        <v>42800</v>
      </c>
      <c r="E44" s="53">
        <f t="shared" si="4"/>
        <v>42801</v>
      </c>
      <c r="F44" s="53">
        <f t="shared" si="4"/>
        <v>42802</v>
      </c>
      <c r="G44" s="53">
        <f t="shared" si="4"/>
        <v>42803</v>
      </c>
      <c r="H44" s="53">
        <f t="shared" si="4"/>
        <v>42804</v>
      </c>
      <c r="I44" s="54">
        <f t="shared" si="4"/>
        <v>42805</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109" priority="10">
      <formula>MONTH(C4)&lt;&gt;MONTH($C$2)</formula>
    </cfRule>
  </conditionalFormatting>
  <conditionalFormatting sqref="C45:I51">
    <cfRule type="expression" dxfId="108" priority="9">
      <formula>MONTH(C45)&lt;&gt;MONTH($C$2)</formula>
    </cfRule>
  </conditionalFormatting>
  <conditionalFormatting sqref="C14:I19">
    <cfRule type="expression" dxfId="107" priority="8">
      <formula>MONTH(C14)&lt;&gt;MONTH($C$2)</formula>
    </cfRule>
  </conditionalFormatting>
  <conditionalFormatting sqref="C22:I27">
    <cfRule type="expression" dxfId="106" priority="7">
      <formula>MONTH(C22)&lt;&gt;MONTH($C$2)</formula>
    </cfRule>
  </conditionalFormatting>
  <conditionalFormatting sqref="C21:I21">
    <cfRule type="expression" dxfId="105" priority="5">
      <formula>MONTH(C21)&lt;&gt;MONTH($C$2)</formula>
    </cfRule>
  </conditionalFormatting>
  <conditionalFormatting sqref="C13:I13">
    <cfRule type="expression" dxfId="104" priority="6">
      <formula>MONTH(C13)&lt;&gt;MONTH($C$2)</formula>
    </cfRule>
  </conditionalFormatting>
  <conditionalFormatting sqref="C30:I35">
    <cfRule type="expression" dxfId="103" priority="4">
      <formula>MONTH(C30)&lt;&gt;MONTH($C$2)</formula>
    </cfRule>
  </conditionalFormatting>
  <conditionalFormatting sqref="C29:I29">
    <cfRule type="expression" dxfId="102" priority="3">
      <formula>MONTH(C29)&lt;&gt;MONTH($C$2)</formula>
    </cfRule>
  </conditionalFormatting>
  <conditionalFormatting sqref="C38:I43">
    <cfRule type="expression" dxfId="101" priority="2">
      <formula>MONTH(C38)&lt;&gt;MONTH($C$2)</formula>
    </cfRule>
  </conditionalFormatting>
  <conditionalFormatting sqref="C37:I37">
    <cfRule type="expression" dxfId="10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3</v>
      </c>
      <c r="C1" s="42">
        <v>1</v>
      </c>
      <c r="D1" s="42">
        <v>2</v>
      </c>
      <c r="E1" s="42">
        <v>3</v>
      </c>
      <c r="F1" s="42">
        <v>4</v>
      </c>
      <c r="G1" s="42">
        <v>5</v>
      </c>
      <c r="H1" s="42">
        <v>6</v>
      </c>
      <c r="I1" s="42">
        <v>7</v>
      </c>
    </row>
    <row r="2" spans="1:10" ht="42" x14ac:dyDescent="0.3">
      <c r="B2" s="60"/>
      <c r="C2" s="61">
        <f>DATE(初期設定!B2,A1,1)</f>
        <v>42795</v>
      </c>
      <c r="D2" s="62">
        <f>I2</f>
        <v>42795</v>
      </c>
      <c r="E2" s="63"/>
      <c r="F2" s="63"/>
      <c r="G2" s="64" t="str">
        <f>VLOOKUP(MONTH(C2),monthNum,4,0)</f>
        <v>弥生</v>
      </c>
      <c r="H2" s="65">
        <f>C2</f>
        <v>42795</v>
      </c>
      <c r="I2" s="66">
        <f>C2</f>
        <v>42795</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42792</v>
      </c>
      <c r="D4" s="53">
        <f>IF(WEEKDAY($C$2)=D1,$C$2,IF(WEEKDAY($C$2)&gt;D1,$C$2-(WEEKDAY($C$2)-D1),C4+1))</f>
        <v>42793</v>
      </c>
      <c r="E4" s="53">
        <f>IF(WEEKDAY($C$2)=E1,$C$2,IF(WEEKDAY($C$2)&gt;E1,$C$2-(WEEKDAY($C$2)-E1),D4+1))</f>
        <v>42794</v>
      </c>
      <c r="F4" s="53">
        <f>IF(WEEKDAY($C$2)=F1,$C$2,IF(WEEKDAY($C$2)&gt;F1,$C$2-(WEEKDAY($C$2)-F1),E4+1))</f>
        <v>42795</v>
      </c>
      <c r="G4" s="53">
        <f>IF(WEEKDAY($C$2)=G1,$C$2,IF(WEEKDAY($C$2)&gt;G1,$C$2-(WEEKDAY($C$2)-G1),F4+1))</f>
        <v>42796</v>
      </c>
      <c r="H4" s="53">
        <f>IF(WEEKDAY($C$2)=H1,$C$2,IF(WEEKDAY($C$2)&gt;H1,$C$2-(WEEKDAY($C$2)-H1),G4+1))</f>
        <v>42797</v>
      </c>
      <c r="I4" s="54">
        <f>IF(WEEKDAY($C$2)=I1,$C$2,IF(WEEKDAY($C$2)&gt;I1,$C$2-(WEEKDAY($C$2)-I1),H4+1))</f>
        <v>42798</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42799</v>
      </c>
      <c r="D12" s="53">
        <f t="shared" ref="D12:I12" si="0">C12+1</f>
        <v>42800</v>
      </c>
      <c r="E12" s="53">
        <f t="shared" si="0"/>
        <v>42801</v>
      </c>
      <c r="F12" s="53">
        <f t="shared" si="0"/>
        <v>42802</v>
      </c>
      <c r="G12" s="53">
        <f t="shared" si="0"/>
        <v>42803</v>
      </c>
      <c r="H12" s="53">
        <f t="shared" si="0"/>
        <v>42804</v>
      </c>
      <c r="I12" s="54">
        <f t="shared" si="0"/>
        <v>42805</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42806</v>
      </c>
      <c r="D20" s="53">
        <f t="shared" ref="D20:I20" si="1">C20+1</f>
        <v>42807</v>
      </c>
      <c r="E20" s="53">
        <f t="shared" si="1"/>
        <v>42808</v>
      </c>
      <c r="F20" s="53">
        <f t="shared" si="1"/>
        <v>42809</v>
      </c>
      <c r="G20" s="53">
        <f t="shared" si="1"/>
        <v>42810</v>
      </c>
      <c r="H20" s="53">
        <f t="shared" si="1"/>
        <v>42811</v>
      </c>
      <c r="I20" s="54">
        <f t="shared" si="1"/>
        <v>42812</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42813</v>
      </c>
      <c r="D28" s="53">
        <f t="shared" ref="D28:I28" si="2">C28+1</f>
        <v>42814</v>
      </c>
      <c r="E28" s="53">
        <f t="shared" si="2"/>
        <v>42815</v>
      </c>
      <c r="F28" s="53">
        <f t="shared" si="2"/>
        <v>42816</v>
      </c>
      <c r="G28" s="53">
        <f t="shared" si="2"/>
        <v>42817</v>
      </c>
      <c r="H28" s="53">
        <f t="shared" si="2"/>
        <v>42818</v>
      </c>
      <c r="I28" s="54">
        <f t="shared" si="2"/>
        <v>42819</v>
      </c>
      <c r="J28" s="71"/>
    </row>
    <row r="29" spans="2:10" x14ac:dyDescent="0.15">
      <c r="B29" s="70"/>
      <c r="C29" s="44" t="str">
        <f>IF(ISNA(VLOOKUP(C28,holiday17,3,0)),"",VLOOKUP(C28,holiday17,3,0))</f>
        <v/>
      </c>
      <c r="D29" s="45" t="str">
        <f>IF(ISNA(VLOOKUP(D28,holiday17,3,0)),"",VLOOKUP(D28,holiday17,3,0))</f>
        <v>春分の日</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42820</v>
      </c>
      <c r="D36" s="53">
        <f t="shared" ref="D36:I36" si="3">C36+1</f>
        <v>42821</v>
      </c>
      <c r="E36" s="53">
        <f t="shared" si="3"/>
        <v>42822</v>
      </c>
      <c r="F36" s="53">
        <f t="shared" si="3"/>
        <v>42823</v>
      </c>
      <c r="G36" s="53">
        <f t="shared" si="3"/>
        <v>42824</v>
      </c>
      <c r="H36" s="53">
        <f t="shared" si="3"/>
        <v>42825</v>
      </c>
      <c r="I36" s="54">
        <f t="shared" si="3"/>
        <v>42826</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42827</v>
      </c>
      <c r="D44" s="53">
        <f t="shared" ref="D44:I44" si="4">C44+1</f>
        <v>42828</v>
      </c>
      <c r="E44" s="53">
        <f t="shared" si="4"/>
        <v>42829</v>
      </c>
      <c r="F44" s="53">
        <f t="shared" si="4"/>
        <v>42830</v>
      </c>
      <c r="G44" s="53">
        <f t="shared" si="4"/>
        <v>42831</v>
      </c>
      <c r="H44" s="53">
        <f t="shared" si="4"/>
        <v>42832</v>
      </c>
      <c r="I44" s="54">
        <f t="shared" si="4"/>
        <v>42833</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99" priority="10">
      <formula>MONTH(C4)&lt;&gt;MONTH($C$2)</formula>
    </cfRule>
  </conditionalFormatting>
  <conditionalFormatting sqref="C45:I51">
    <cfRule type="expression" dxfId="98" priority="9">
      <formula>MONTH(C45)&lt;&gt;MONTH($C$2)</formula>
    </cfRule>
  </conditionalFormatting>
  <conditionalFormatting sqref="C14:I19">
    <cfRule type="expression" dxfId="97" priority="8">
      <formula>MONTH(C14)&lt;&gt;MONTH($C$2)</formula>
    </cfRule>
  </conditionalFormatting>
  <conditionalFormatting sqref="C22:I27">
    <cfRule type="expression" dxfId="96" priority="7">
      <formula>MONTH(C22)&lt;&gt;MONTH($C$2)</formula>
    </cfRule>
  </conditionalFormatting>
  <conditionalFormatting sqref="C21:I21">
    <cfRule type="expression" dxfId="95" priority="5">
      <formula>MONTH(C21)&lt;&gt;MONTH($C$2)</formula>
    </cfRule>
  </conditionalFormatting>
  <conditionalFormatting sqref="C13:I13">
    <cfRule type="expression" dxfId="94" priority="6">
      <formula>MONTH(C13)&lt;&gt;MONTH($C$2)</formula>
    </cfRule>
  </conditionalFormatting>
  <conditionalFormatting sqref="C30:I35">
    <cfRule type="expression" dxfId="93" priority="4">
      <formula>MONTH(C30)&lt;&gt;MONTH($C$2)</formula>
    </cfRule>
  </conditionalFormatting>
  <conditionalFormatting sqref="C29:I29">
    <cfRule type="expression" dxfId="92" priority="3">
      <formula>MONTH(C29)&lt;&gt;MONTH($C$2)</formula>
    </cfRule>
  </conditionalFormatting>
  <conditionalFormatting sqref="C38:I43">
    <cfRule type="expression" dxfId="91" priority="2">
      <formula>MONTH(C38)&lt;&gt;MONTH($C$2)</formula>
    </cfRule>
  </conditionalFormatting>
  <conditionalFormatting sqref="C37:I37">
    <cfRule type="expression" dxfId="9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4</v>
      </c>
      <c r="C1" s="42">
        <v>1</v>
      </c>
      <c r="D1" s="42">
        <v>2</v>
      </c>
      <c r="E1" s="42">
        <v>3</v>
      </c>
      <c r="F1" s="42">
        <v>4</v>
      </c>
      <c r="G1" s="42">
        <v>5</v>
      </c>
      <c r="H1" s="42">
        <v>6</v>
      </c>
      <c r="I1" s="42">
        <v>7</v>
      </c>
    </row>
    <row r="2" spans="1:10" ht="42" x14ac:dyDescent="0.3">
      <c r="B2" s="60"/>
      <c r="C2" s="61">
        <f>DATE(初期設定!B2,A1,1)</f>
        <v>42826</v>
      </c>
      <c r="D2" s="62">
        <f>I2</f>
        <v>42826</v>
      </c>
      <c r="E2" s="63"/>
      <c r="F2" s="63"/>
      <c r="G2" s="64" t="str">
        <f>VLOOKUP(MONTH(C2),monthNum,4,0)</f>
        <v>卯月</v>
      </c>
      <c r="H2" s="65">
        <f>C2</f>
        <v>42826</v>
      </c>
      <c r="I2" s="66">
        <f>C2</f>
        <v>42826</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42820</v>
      </c>
      <c r="D4" s="53">
        <f>IF(WEEKDAY($C$2)=D1,$C$2,IF(WEEKDAY($C$2)&gt;D1,$C$2-(WEEKDAY($C$2)-D1),C4+1))</f>
        <v>42821</v>
      </c>
      <c r="E4" s="53">
        <f>IF(WEEKDAY($C$2)=E1,$C$2,IF(WEEKDAY($C$2)&gt;E1,$C$2-(WEEKDAY($C$2)-E1),D4+1))</f>
        <v>42822</v>
      </c>
      <c r="F4" s="53">
        <f>IF(WEEKDAY($C$2)=F1,$C$2,IF(WEEKDAY($C$2)&gt;F1,$C$2-(WEEKDAY($C$2)-F1),E4+1))</f>
        <v>42823</v>
      </c>
      <c r="G4" s="53">
        <f>IF(WEEKDAY($C$2)=G1,$C$2,IF(WEEKDAY($C$2)&gt;G1,$C$2-(WEEKDAY($C$2)-G1),F4+1))</f>
        <v>42824</v>
      </c>
      <c r="H4" s="53">
        <f>IF(WEEKDAY($C$2)=H1,$C$2,IF(WEEKDAY($C$2)&gt;H1,$C$2-(WEEKDAY($C$2)-H1),G4+1))</f>
        <v>42825</v>
      </c>
      <c r="I4" s="54">
        <f>IF(WEEKDAY($C$2)=I1,$C$2,IF(WEEKDAY($C$2)&gt;I1,$C$2-(WEEKDAY($C$2)-I1),H4+1))</f>
        <v>42826</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42827</v>
      </c>
      <c r="D12" s="53">
        <f t="shared" ref="D12:I12" si="0">C12+1</f>
        <v>42828</v>
      </c>
      <c r="E12" s="53">
        <f t="shared" si="0"/>
        <v>42829</v>
      </c>
      <c r="F12" s="53">
        <f t="shared" si="0"/>
        <v>42830</v>
      </c>
      <c r="G12" s="53">
        <f t="shared" si="0"/>
        <v>42831</v>
      </c>
      <c r="H12" s="53">
        <f t="shared" si="0"/>
        <v>42832</v>
      </c>
      <c r="I12" s="54">
        <f t="shared" si="0"/>
        <v>42833</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42834</v>
      </c>
      <c r="D20" s="53">
        <f t="shared" ref="D20:I20" si="1">C20+1</f>
        <v>42835</v>
      </c>
      <c r="E20" s="53">
        <f t="shared" si="1"/>
        <v>42836</v>
      </c>
      <c r="F20" s="53">
        <f t="shared" si="1"/>
        <v>42837</v>
      </c>
      <c r="G20" s="53">
        <f t="shared" si="1"/>
        <v>42838</v>
      </c>
      <c r="H20" s="53">
        <f t="shared" si="1"/>
        <v>42839</v>
      </c>
      <c r="I20" s="54">
        <f t="shared" si="1"/>
        <v>42840</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42841</v>
      </c>
      <c r="D28" s="53">
        <f t="shared" ref="D28:I28" si="2">C28+1</f>
        <v>42842</v>
      </c>
      <c r="E28" s="53">
        <f t="shared" si="2"/>
        <v>42843</v>
      </c>
      <c r="F28" s="53">
        <f t="shared" si="2"/>
        <v>42844</v>
      </c>
      <c r="G28" s="53">
        <f t="shared" si="2"/>
        <v>42845</v>
      </c>
      <c r="H28" s="53">
        <f t="shared" si="2"/>
        <v>42846</v>
      </c>
      <c r="I28" s="54">
        <f t="shared" si="2"/>
        <v>42847</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42848</v>
      </c>
      <c r="D36" s="53">
        <f t="shared" ref="D36:I36" si="3">C36+1</f>
        <v>42849</v>
      </c>
      <c r="E36" s="53">
        <f t="shared" si="3"/>
        <v>42850</v>
      </c>
      <c r="F36" s="53">
        <f t="shared" si="3"/>
        <v>42851</v>
      </c>
      <c r="G36" s="53">
        <f t="shared" si="3"/>
        <v>42852</v>
      </c>
      <c r="H36" s="53">
        <f t="shared" si="3"/>
        <v>42853</v>
      </c>
      <c r="I36" s="54">
        <f t="shared" si="3"/>
        <v>42854</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昭和の日</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42855</v>
      </c>
      <c r="D44" s="53">
        <f t="shared" ref="D44:I44" si="4">C44+1</f>
        <v>42856</v>
      </c>
      <c r="E44" s="53">
        <f t="shared" si="4"/>
        <v>42857</v>
      </c>
      <c r="F44" s="53">
        <f t="shared" si="4"/>
        <v>42858</v>
      </c>
      <c r="G44" s="53">
        <f t="shared" si="4"/>
        <v>42859</v>
      </c>
      <c r="H44" s="53">
        <f t="shared" si="4"/>
        <v>42860</v>
      </c>
      <c r="I44" s="54">
        <f t="shared" si="4"/>
        <v>42861</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憲法記念日</v>
      </c>
      <c r="G45" s="45" t="str">
        <f>IF(ISNA(VLOOKUP(G44,holiday17,3,0)),"",VLOOKUP(G44,holiday17,3,0))</f>
        <v>みどりの日</v>
      </c>
      <c r="H45" s="45" t="str">
        <f>IF(ISNA(VLOOKUP(H44,holiday17,3,0)),"",VLOOKUP(H44,holiday17,3,0))</f>
        <v>こどもの日</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89" priority="10">
      <formula>MONTH(C4)&lt;&gt;MONTH($C$2)</formula>
    </cfRule>
  </conditionalFormatting>
  <conditionalFormatting sqref="C45:I51">
    <cfRule type="expression" dxfId="88" priority="9">
      <formula>MONTH(C45)&lt;&gt;MONTH($C$2)</formula>
    </cfRule>
  </conditionalFormatting>
  <conditionalFormatting sqref="C14:I19">
    <cfRule type="expression" dxfId="87" priority="8">
      <formula>MONTH(C14)&lt;&gt;MONTH($C$2)</formula>
    </cfRule>
  </conditionalFormatting>
  <conditionalFormatting sqref="C22:I27">
    <cfRule type="expression" dxfId="86" priority="7">
      <formula>MONTH(C22)&lt;&gt;MONTH($C$2)</formula>
    </cfRule>
  </conditionalFormatting>
  <conditionalFormatting sqref="C21:I21">
    <cfRule type="expression" dxfId="85" priority="5">
      <formula>MONTH(C21)&lt;&gt;MONTH($C$2)</formula>
    </cfRule>
  </conditionalFormatting>
  <conditionalFormatting sqref="C13:I13">
    <cfRule type="expression" dxfId="84" priority="6">
      <formula>MONTH(C13)&lt;&gt;MONTH($C$2)</formula>
    </cfRule>
  </conditionalFormatting>
  <conditionalFormatting sqref="C30:I35">
    <cfRule type="expression" dxfId="83" priority="4">
      <formula>MONTH(C30)&lt;&gt;MONTH($C$2)</formula>
    </cfRule>
  </conditionalFormatting>
  <conditionalFormatting sqref="C29:I29">
    <cfRule type="expression" dxfId="82" priority="3">
      <formula>MONTH(C29)&lt;&gt;MONTH($C$2)</formula>
    </cfRule>
  </conditionalFormatting>
  <conditionalFormatting sqref="C38:I43">
    <cfRule type="expression" dxfId="81" priority="2">
      <formula>MONTH(C38)&lt;&gt;MONTH($C$2)</formula>
    </cfRule>
  </conditionalFormatting>
  <conditionalFormatting sqref="C37:I37">
    <cfRule type="expression" dxfId="8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16"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5</v>
      </c>
      <c r="C1" s="42">
        <v>1</v>
      </c>
      <c r="D1" s="42">
        <v>2</v>
      </c>
      <c r="E1" s="42">
        <v>3</v>
      </c>
      <c r="F1" s="42">
        <v>4</v>
      </c>
      <c r="G1" s="42">
        <v>5</v>
      </c>
      <c r="H1" s="42">
        <v>6</v>
      </c>
      <c r="I1" s="42">
        <v>7</v>
      </c>
    </row>
    <row r="2" spans="1:10" ht="42" x14ac:dyDescent="0.3">
      <c r="B2" s="60"/>
      <c r="C2" s="61">
        <f>DATE(初期設定!B2,A1,1)</f>
        <v>42856</v>
      </c>
      <c r="D2" s="62">
        <f>I2</f>
        <v>42856</v>
      </c>
      <c r="E2" s="63"/>
      <c r="F2" s="63"/>
      <c r="G2" s="64" t="str">
        <f>VLOOKUP(MONTH(C2),monthNum,4,0)</f>
        <v>皐月</v>
      </c>
      <c r="H2" s="65">
        <f>C2</f>
        <v>42856</v>
      </c>
      <c r="I2" s="66">
        <f>C2</f>
        <v>42856</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42855</v>
      </c>
      <c r="D4" s="53">
        <f>IF(WEEKDAY($C$2)=D1,$C$2,IF(WEEKDAY($C$2)&gt;D1,$C$2-(WEEKDAY($C$2)-D1),C4+1))</f>
        <v>42856</v>
      </c>
      <c r="E4" s="53">
        <f>IF(WEEKDAY($C$2)=E1,$C$2,IF(WEEKDAY($C$2)&gt;E1,$C$2-(WEEKDAY($C$2)-E1),D4+1))</f>
        <v>42857</v>
      </c>
      <c r="F4" s="53">
        <f>IF(WEEKDAY($C$2)=F1,$C$2,IF(WEEKDAY($C$2)&gt;F1,$C$2-(WEEKDAY($C$2)-F1),E4+1))</f>
        <v>42858</v>
      </c>
      <c r="G4" s="53">
        <f>IF(WEEKDAY($C$2)=G1,$C$2,IF(WEEKDAY($C$2)&gt;G1,$C$2-(WEEKDAY($C$2)-G1),F4+1))</f>
        <v>42859</v>
      </c>
      <c r="H4" s="53">
        <f>IF(WEEKDAY($C$2)=H1,$C$2,IF(WEEKDAY($C$2)&gt;H1,$C$2-(WEEKDAY($C$2)-H1),G4+1))</f>
        <v>42860</v>
      </c>
      <c r="I4" s="54">
        <f>IF(WEEKDAY($C$2)=I1,$C$2,IF(WEEKDAY($C$2)&gt;I1,$C$2-(WEEKDAY($C$2)-I1),H4+1))</f>
        <v>42861</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憲法記念日</v>
      </c>
      <c r="G5" s="45" t="str">
        <f>IF(ISNA(VLOOKUP(G4,holiday17,3,0)),"",VLOOKUP(G4,holiday17,3,0))</f>
        <v>みどりの日</v>
      </c>
      <c r="H5" s="45" t="str">
        <f>IF(ISNA(VLOOKUP(H4,holiday17,3,0)),"",VLOOKUP(H4,holiday17,3,0))</f>
        <v>こどもの日</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42862</v>
      </c>
      <c r="D12" s="53">
        <f t="shared" ref="D12:I12" si="0">C12+1</f>
        <v>42863</v>
      </c>
      <c r="E12" s="53">
        <f t="shared" si="0"/>
        <v>42864</v>
      </c>
      <c r="F12" s="53">
        <f t="shared" si="0"/>
        <v>42865</v>
      </c>
      <c r="G12" s="53">
        <f t="shared" si="0"/>
        <v>42866</v>
      </c>
      <c r="H12" s="53">
        <f t="shared" si="0"/>
        <v>42867</v>
      </c>
      <c r="I12" s="54">
        <f t="shared" si="0"/>
        <v>42868</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42869</v>
      </c>
      <c r="D20" s="53">
        <f t="shared" ref="D20:I20" si="1">C20+1</f>
        <v>42870</v>
      </c>
      <c r="E20" s="53">
        <f t="shared" si="1"/>
        <v>42871</v>
      </c>
      <c r="F20" s="53">
        <f t="shared" si="1"/>
        <v>42872</v>
      </c>
      <c r="G20" s="53">
        <f t="shared" si="1"/>
        <v>42873</v>
      </c>
      <c r="H20" s="53">
        <f t="shared" si="1"/>
        <v>42874</v>
      </c>
      <c r="I20" s="54">
        <f t="shared" si="1"/>
        <v>42875</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42876</v>
      </c>
      <c r="D28" s="53">
        <f t="shared" ref="D28:I28" si="2">C28+1</f>
        <v>42877</v>
      </c>
      <c r="E28" s="53">
        <f t="shared" si="2"/>
        <v>42878</v>
      </c>
      <c r="F28" s="53">
        <f t="shared" si="2"/>
        <v>42879</v>
      </c>
      <c r="G28" s="53">
        <f t="shared" si="2"/>
        <v>42880</v>
      </c>
      <c r="H28" s="53">
        <f t="shared" si="2"/>
        <v>42881</v>
      </c>
      <c r="I28" s="54">
        <f t="shared" si="2"/>
        <v>42882</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42883</v>
      </c>
      <c r="D36" s="53">
        <f t="shared" ref="D36:I36" si="3">C36+1</f>
        <v>42884</v>
      </c>
      <c r="E36" s="53">
        <f t="shared" si="3"/>
        <v>42885</v>
      </c>
      <c r="F36" s="53">
        <f t="shared" si="3"/>
        <v>42886</v>
      </c>
      <c r="G36" s="53">
        <f t="shared" si="3"/>
        <v>42887</v>
      </c>
      <c r="H36" s="53">
        <f t="shared" si="3"/>
        <v>42888</v>
      </c>
      <c r="I36" s="54">
        <f t="shared" si="3"/>
        <v>42889</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42890</v>
      </c>
      <c r="D44" s="53">
        <f t="shared" ref="D44:I44" si="4">C44+1</f>
        <v>42891</v>
      </c>
      <c r="E44" s="53">
        <f t="shared" si="4"/>
        <v>42892</v>
      </c>
      <c r="F44" s="53">
        <f t="shared" si="4"/>
        <v>42893</v>
      </c>
      <c r="G44" s="53">
        <f t="shared" si="4"/>
        <v>42894</v>
      </c>
      <c r="H44" s="53">
        <f t="shared" si="4"/>
        <v>42895</v>
      </c>
      <c r="I44" s="54">
        <f t="shared" si="4"/>
        <v>42896</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79" priority="10">
      <formula>MONTH(C4)&lt;&gt;MONTH($C$2)</formula>
    </cfRule>
  </conditionalFormatting>
  <conditionalFormatting sqref="C45:I51">
    <cfRule type="expression" dxfId="78" priority="9">
      <formula>MONTH(C45)&lt;&gt;MONTH($C$2)</formula>
    </cfRule>
  </conditionalFormatting>
  <conditionalFormatting sqref="C14:I19">
    <cfRule type="expression" dxfId="77" priority="8">
      <formula>MONTH(C14)&lt;&gt;MONTH($C$2)</formula>
    </cfRule>
  </conditionalFormatting>
  <conditionalFormatting sqref="C22:I27">
    <cfRule type="expression" dxfId="76" priority="7">
      <formula>MONTH(C22)&lt;&gt;MONTH($C$2)</formula>
    </cfRule>
  </conditionalFormatting>
  <conditionalFormatting sqref="C21:I21">
    <cfRule type="expression" dxfId="75" priority="5">
      <formula>MONTH(C21)&lt;&gt;MONTH($C$2)</formula>
    </cfRule>
  </conditionalFormatting>
  <conditionalFormatting sqref="C13:I13">
    <cfRule type="expression" dxfId="74" priority="6">
      <formula>MONTH(C13)&lt;&gt;MONTH($C$2)</formula>
    </cfRule>
  </conditionalFormatting>
  <conditionalFormatting sqref="C30:I35">
    <cfRule type="expression" dxfId="73" priority="4">
      <formula>MONTH(C30)&lt;&gt;MONTH($C$2)</formula>
    </cfRule>
  </conditionalFormatting>
  <conditionalFormatting sqref="C29:I29">
    <cfRule type="expression" dxfId="72" priority="3">
      <formula>MONTH(C29)&lt;&gt;MONTH($C$2)</formula>
    </cfRule>
  </conditionalFormatting>
  <conditionalFormatting sqref="C38:I43">
    <cfRule type="expression" dxfId="71" priority="2">
      <formula>MONTH(C38)&lt;&gt;MONTH($C$2)</formula>
    </cfRule>
  </conditionalFormatting>
  <conditionalFormatting sqref="C37:I37">
    <cfRule type="expression" dxfId="7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6</v>
      </c>
      <c r="C1" s="42">
        <v>1</v>
      </c>
      <c r="D1" s="42">
        <v>2</v>
      </c>
      <c r="E1" s="42">
        <v>3</v>
      </c>
      <c r="F1" s="42">
        <v>4</v>
      </c>
      <c r="G1" s="42">
        <v>5</v>
      </c>
      <c r="H1" s="42">
        <v>6</v>
      </c>
      <c r="I1" s="42">
        <v>7</v>
      </c>
    </row>
    <row r="2" spans="1:10" ht="42" x14ac:dyDescent="0.3">
      <c r="B2" s="60"/>
      <c r="C2" s="61">
        <f>DATE(初期設定!B2,A1,1)</f>
        <v>42887</v>
      </c>
      <c r="D2" s="62">
        <f>I2</f>
        <v>42887</v>
      </c>
      <c r="E2" s="63"/>
      <c r="F2" s="63"/>
      <c r="G2" s="64" t="str">
        <f>VLOOKUP(MONTH(C2),monthNum,4,0)</f>
        <v>水無月</v>
      </c>
      <c r="H2" s="65">
        <f>C2</f>
        <v>42887</v>
      </c>
      <c r="I2" s="66">
        <f>C2</f>
        <v>42887</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42883</v>
      </c>
      <c r="D4" s="53">
        <f>IF(WEEKDAY($C$2)=D1,$C$2,IF(WEEKDAY($C$2)&gt;D1,$C$2-(WEEKDAY($C$2)-D1),C4+1))</f>
        <v>42884</v>
      </c>
      <c r="E4" s="53">
        <f>IF(WEEKDAY($C$2)=E1,$C$2,IF(WEEKDAY($C$2)&gt;E1,$C$2-(WEEKDAY($C$2)-E1),D4+1))</f>
        <v>42885</v>
      </c>
      <c r="F4" s="53">
        <f>IF(WEEKDAY($C$2)=F1,$C$2,IF(WEEKDAY($C$2)&gt;F1,$C$2-(WEEKDAY($C$2)-F1),E4+1))</f>
        <v>42886</v>
      </c>
      <c r="G4" s="53">
        <f>IF(WEEKDAY($C$2)=G1,$C$2,IF(WEEKDAY($C$2)&gt;G1,$C$2-(WEEKDAY($C$2)-G1),F4+1))</f>
        <v>42887</v>
      </c>
      <c r="H4" s="53">
        <f>IF(WEEKDAY($C$2)=H1,$C$2,IF(WEEKDAY($C$2)&gt;H1,$C$2-(WEEKDAY($C$2)-H1),G4+1))</f>
        <v>42888</v>
      </c>
      <c r="I4" s="54">
        <f>IF(WEEKDAY($C$2)=I1,$C$2,IF(WEEKDAY($C$2)&gt;I1,$C$2-(WEEKDAY($C$2)-I1),H4+1))</f>
        <v>42889</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42890</v>
      </c>
      <c r="D12" s="53">
        <f t="shared" ref="D12:I12" si="0">C12+1</f>
        <v>42891</v>
      </c>
      <c r="E12" s="53">
        <f t="shared" si="0"/>
        <v>42892</v>
      </c>
      <c r="F12" s="53">
        <f t="shared" si="0"/>
        <v>42893</v>
      </c>
      <c r="G12" s="53">
        <f t="shared" si="0"/>
        <v>42894</v>
      </c>
      <c r="H12" s="53">
        <f t="shared" si="0"/>
        <v>42895</v>
      </c>
      <c r="I12" s="54">
        <f t="shared" si="0"/>
        <v>42896</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42897</v>
      </c>
      <c r="D20" s="53">
        <f t="shared" ref="D20:I20" si="1">C20+1</f>
        <v>42898</v>
      </c>
      <c r="E20" s="53">
        <f t="shared" si="1"/>
        <v>42899</v>
      </c>
      <c r="F20" s="53">
        <f t="shared" si="1"/>
        <v>42900</v>
      </c>
      <c r="G20" s="53">
        <f t="shared" si="1"/>
        <v>42901</v>
      </c>
      <c r="H20" s="53">
        <f t="shared" si="1"/>
        <v>42902</v>
      </c>
      <c r="I20" s="54">
        <f t="shared" si="1"/>
        <v>42903</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42904</v>
      </c>
      <c r="D28" s="53">
        <f t="shared" ref="D28:I28" si="2">C28+1</f>
        <v>42905</v>
      </c>
      <c r="E28" s="53">
        <f t="shared" si="2"/>
        <v>42906</v>
      </c>
      <c r="F28" s="53">
        <f t="shared" si="2"/>
        <v>42907</v>
      </c>
      <c r="G28" s="53">
        <f t="shared" si="2"/>
        <v>42908</v>
      </c>
      <c r="H28" s="53">
        <f t="shared" si="2"/>
        <v>42909</v>
      </c>
      <c r="I28" s="54">
        <f t="shared" si="2"/>
        <v>42910</v>
      </c>
      <c r="J28" s="71"/>
    </row>
    <row r="29" spans="2:10" x14ac:dyDescent="0.15">
      <c r="B29" s="70"/>
      <c r="C29" s="44" t="str">
        <f>IF(ISNA(VLOOKUP(C28,holiday17,3,0)),"",VLOOKUP(C28,holiday17,3,0))</f>
        <v/>
      </c>
      <c r="D29" s="45" t="str">
        <f>IF(ISNA(VLOOKUP(D28,holiday17,3,0)),"",VLOOKUP(D28,holiday17,3,0))</f>
        <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42911</v>
      </c>
      <c r="D36" s="53">
        <f t="shared" ref="D36:I36" si="3">C36+1</f>
        <v>42912</v>
      </c>
      <c r="E36" s="53">
        <f t="shared" si="3"/>
        <v>42913</v>
      </c>
      <c r="F36" s="53">
        <f t="shared" si="3"/>
        <v>42914</v>
      </c>
      <c r="G36" s="53">
        <f t="shared" si="3"/>
        <v>42915</v>
      </c>
      <c r="H36" s="53">
        <f t="shared" si="3"/>
        <v>42916</v>
      </c>
      <c r="I36" s="54">
        <f t="shared" si="3"/>
        <v>42917</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42918</v>
      </c>
      <c r="D44" s="53">
        <f t="shared" ref="D44:I44" si="4">C44+1</f>
        <v>42919</v>
      </c>
      <c r="E44" s="53">
        <f t="shared" si="4"/>
        <v>42920</v>
      </c>
      <c r="F44" s="53">
        <f t="shared" si="4"/>
        <v>42921</v>
      </c>
      <c r="G44" s="53">
        <f t="shared" si="4"/>
        <v>42922</v>
      </c>
      <c r="H44" s="53">
        <f t="shared" si="4"/>
        <v>42923</v>
      </c>
      <c r="I44" s="54">
        <f t="shared" si="4"/>
        <v>42924</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69" priority="10">
      <formula>MONTH(C4)&lt;&gt;MONTH($C$2)</formula>
    </cfRule>
  </conditionalFormatting>
  <conditionalFormatting sqref="C45:I51">
    <cfRule type="expression" dxfId="68" priority="9">
      <formula>MONTH(C45)&lt;&gt;MONTH($C$2)</formula>
    </cfRule>
  </conditionalFormatting>
  <conditionalFormatting sqref="C14:I19">
    <cfRule type="expression" dxfId="67" priority="8">
      <formula>MONTH(C14)&lt;&gt;MONTH($C$2)</formula>
    </cfRule>
  </conditionalFormatting>
  <conditionalFormatting sqref="C22:I27">
    <cfRule type="expression" dxfId="66" priority="7">
      <formula>MONTH(C22)&lt;&gt;MONTH($C$2)</formula>
    </cfRule>
  </conditionalFormatting>
  <conditionalFormatting sqref="C21:I21">
    <cfRule type="expression" dxfId="65" priority="5">
      <formula>MONTH(C21)&lt;&gt;MONTH($C$2)</formula>
    </cfRule>
  </conditionalFormatting>
  <conditionalFormatting sqref="C13:I13">
    <cfRule type="expression" dxfId="64" priority="6">
      <formula>MONTH(C13)&lt;&gt;MONTH($C$2)</formula>
    </cfRule>
  </conditionalFormatting>
  <conditionalFormatting sqref="C30:I35">
    <cfRule type="expression" dxfId="63" priority="4">
      <formula>MONTH(C30)&lt;&gt;MONTH($C$2)</formula>
    </cfRule>
  </conditionalFormatting>
  <conditionalFormatting sqref="C29:I29">
    <cfRule type="expression" dxfId="62" priority="3">
      <formula>MONTH(C29)&lt;&gt;MONTH($C$2)</formula>
    </cfRule>
  </conditionalFormatting>
  <conditionalFormatting sqref="C38:I43">
    <cfRule type="expression" dxfId="61" priority="2">
      <formula>MONTH(C38)&lt;&gt;MONTH($C$2)</formula>
    </cfRule>
  </conditionalFormatting>
  <conditionalFormatting sqref="C37:I37">
    <cfRule type="expression" dxfId="6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
    </sheetView>
  </sheetViews>
  <sheetFormatPr defaultColWidth="14.125" defaultRowHeight="13.5" x14ac:dyDescent="0.15"/>
  <cols>
    <col min="1" max="1" width="3.75" customWidth="1"/>
    <col min="2" max="2" width="2.125" customWidth="1"/>
    <col min="3" max="9" width="22" customWidth="1"/>
    <col min="10" max="10" width="2.125" customWidth="1"/>
  </cols>
  <sheetData>
    <row r="1" spans="1:10" ht="14.25" thickBot="1" x14ac:dyDescent="0.2">
      <c r="A1">
        <v>7</v>
      </c>
      <c r="C1" s="42">
        <v>1</v>
      </c>
      <c r="D1" s="42">
        <v>2</v>
      </c>
      <c r="E1" s="42">
        <v>3</v>
      </c>
      <c r="F1" s="42">
        <v>4</v>
      </c>
      <c r="G1" s="42">
        <v>5</v>
      </c>
      <c r="H1" s="42">
        <v>6</v>
      </c>
      <c r="I1" s="42">
        <v>7</v>
      </c>
    </row>
    <row r="2" spans="1:10" ht="42" x14ac:dyDescent="0.3">
      <c r="B2" s="60"/>
      <c r="C2" s="61">
        <f>DATE(初期設定!B2,A1,1)</f>
        <v>42917</v>
      </c>
      <c r="D2" s="62">
        <f>I2</f>
        <v>42917</v>
      </c>
      <c r="E2" s="63"/>
      <c r="F2" s="63"/>
      <c r="G2" s="64" t="str">
        <f>VLOOKUP(MONTH(C2),monthNum,4,0)</f>
        <v>文月</v>
      </c>
      <c r="H2" s="65">
        <f>C2</f>
        <v>42917</v>
      </c>
      <c r="I2" s="66">
        <f>C2</f>
        <v>42917</v>
      </c>
      <c r="J2" s="67"/>
    </row>
    <row r="3" spans="1:10" s="2" customFormat="1" ht="18.75" x14ac:dyDescent="0.15">
      <c r="B3" s="68"/>
      <c r="C3" s="55" t="s">
        <v>130</v>
      </c>
      <c r="D3" s="56" t="s">
        <v>79</v>
      </c>
      <c r="E3" s="56" t="s">
        <v>131</v>
      </c>
      <c r="F3" s="56" t="s">
        <v>132</v>
      </c>
      <c r="G3" s="56" t="s">
        <v>133</v>
      </c>
      <c r="H3" s="56" t="s">
        <v>134</v>
      </c>
      <c r="I3" s="56" t="s">
        <v>135</v>
      </c>
      <c r="J3" s="69"/>
    </row>
    <row r="4" spans="1:10" ht="21" customHeight="1" x14ac:dyDescent="0.15">
      <c r="B4" s="70"/>
      <c r="C4" s="43">
        <f>IF(WEEKDAY($C$2)=C1,$C$2,IF(WEEKDAY($C$2)&gt;C1,$C$2-(WEEKDAY($C$2)-C1),A4+1))</f>
        <v>42911</v>
      </c>
      <c r="D4" s="53">
        <f>IF(WEEKDAY($C$2)=D1,$C$2,IF(WEEKDAY($C$2)&gt;D1,$C$2-(WEEKDAY($C$2)-D1),C4+1))</f>
        <v>42912</v>
      </c>
      <c r="E4" s="53">
        <f>IF(WEEKDAY($C$2)=E1,$C$2,IF(WEEKDAY($C$2)&gt;E1,$C$2-(WEEKDAY($C$2)-E1),D4+1))</f>
        <v>42913</v>
      </c>
      <c r="F4" s="53">
        <f>IF(WEEKDAY($C$2)=F1,$C$2,IF(WEEKDAY($C$2)&gt;F1,$C$2-(WEEKDAY($C$2)-F1),E4+1))</f>
        <v>42914</v>
      </c>
      <c r="G4" s="53">
        <f>IF(WEEKDAY($C$2)=G1,$C$2,IF(WEEKDAY($C$2)&gt;G1,$C$2-(WEEKDAY($C$2)-G1),F4+1))</f>
        <v>42915</v>
      </c>
      <c r="H4" s="53">
        <f>IF(WEEKDAY($C$2)=H1,$C$2,IF(WEEKDAY($C$2)&gt;H1,$C$2-(WEEKDAY($C$2)-H1),G4+1))</f>
        <v>42916</v>
      </c>
      <c r="I4" s="54">
        <f>IF(WEEKDAY($C$2)=I1,$C$2,IF(WEEKDAY($C$2)&gt;I1,$C$2-(WEEKDAY($C$2)-I1),H4+1))</f>
        <v>42917</v>
      </c>
      <c r="J4" s="71"/>
    </row>
    <row r="5" spans="1:10" s="40" customFormat="1" ht="11.25" x14ac:dyDescent="0.15">
      <c r="B5" s="72"/>
      <c r="C5" s="44" t="str">
        <f>IF(ISNA(VLOOKUP(C4,holiday17,3,0)),"",VLOOKUP(C4,holiday17,3,0))</f>
        <v/>
      </c>
      <c r="D5" s="45" t="str">
        <f>IF(ISNA(VLOOKUP(D4,holiday17,3,0)),"",VLOOKUP(D4,holiday17,3,0))</f>
        <v/>
      </c>
      <c r="E5" s="45" t="str">
        <f>IF(ISNA(VLOOKUP(E4,holiday17,3,0)),"",VLOOKUP(E4,holiday17,3,0))</f>
        <v/>
      </c>
      <c r="F5" s="45" t="str">
        <f>IF(ISNA(VLOOKUP(F4,holiday17,3,0)),"",VLOOKUP(F4,holiday17,3,0))</f>
        <v/>
      </c>
      <c r="G5" s="45" t="str">
        <f>IF(ISNA(VLOOKUP(G4,holiday17,3,0)),"",VLOOKUP(G4,holiday17,3,0))</f>
        <v/>
      </c>
      <c r="H5" s="45" t="str">
        <f>IF(ISNA(VLOOKUP(H4,holiday17,3,0)),"",VLOOKUP(H4,holiday17,3,0))</f>
        <v/>
      </c>
      <c r="I5" s="46" t="str">
        <f>IF(ISNA(VLOOKUP(I4,holiday17,3,0)),"",VLOOKUP(I4,holiday17,3,0))</f>
        <v/>
      </c>
      <c r="J5" s="73"/>
    </row>
    <row r="6" spans="1:10" s="41" customFormat="1" ht="12" x14ac:dyDescent="0.15">
      <c r="B6" s="74"/>
      <c r="C6" s="47"/>
      <c r="D6" s="48"/>
      <c r="E6" s="48"/>
      <c r="F6" s="48"/>
      <c r="G6" s="48"/>
      <c r="H6" s="48"/>
      <c r="I6" s="49"/>
      <c r="J6" s="75"/>
    </row>
    <row r="7" spans="1:10" s="41" customFormat="1" ht="12" x14ac:dyDescent="0.15">
      <c r="B7" s="74"/>
      <c r="C7" s="47"/>
      <c r="D7" s="48"/>
      <c r="E7" s="48"/>
      <c r="F7" s="48"/>
      <c r="G7" s="48"/>
      <c r="H7" s="48"/>
      <c r="I7" s="49"/>
      <c r="J7" s="75"/>
    </row>
    <row r="8" spans="1:10" s="41" customFormat="1" ht="12" x14ac:dyDescent="0.15">
      <c r="B8" s="74"/>
      <c r="C8" s="47"/>
      <c r="D8" s="48"/>
      <c r="E8" s="48"/>
      <c r="F8" s="48"/>
      <c r="G8" s="48"/>
      <c r="H8" s="48"/>
      <c r="I8" s="49"/>
      <c r="J8" s="75"/>
    </row>
    <row r="9" spans="1:10" s="41" customFormat="1" ht="12" x14ac:dyDescent="0.15">
      <c r="B9" s="74"/>
      <c r="C9" s="47"/>
      <c r="D9" s="48"/>
      <c r="E9" s="48"/>
      <c r="F9" s="48"/>
      <c r="G9" s="48"/>
      <c r="H9" s="48"/>
      <c r="I9" s="49"/>
      <c r="J9" s="75"/>
    </row>
    <row r="10" spans="1:10" s="41" customFormat="1" ht="12" x14ac:dyDescent="0.15">
      <c r="B10" s="74"/>
      <c r="C10" s="47"/>
      <c r="D10" s="48"/>
      <c r="E10" s="48"/>
      <c r="F10" s="48"/>
      <c r="G10" s="48"/>
      <c r="H10" s="48"/>
      <c r="I10" s="49"/>
      <c r="J10" s="75"/>
    </row>
    <row r="11" spans="1:10" s="41" customFormat="1" ht="12" x14ac:dyDescent="0.15">
      <c r="B11" s="74"/>
      <c r="C11" s="50"/>
      <c r="D11" s="51"/>
      <c r="E11" s="51"/>
      <c r="F11" s="51"/>
      <c r="G11" s="51"/>
      <c r="H11" s="51"/>
      <c r="I11" s="52"/>
      <c r="J11" s="75"/>
    </row>
    <row r="12" spans="1:10" ht="21" customHeight="1" x14ac:dyDescent="0.15">
      <c r="B12" s="70"/>
      <c r="C12" s="43">
        <f>I4+1</f>
        <v>42918</v>
      </c>
      <c r="D12" s="53">
        <f t="shared" ref="D12:I12" si="0">C12+1</f>
        <v>42919</v>
      </c>
      <c r="E12" s="53">
        <f t="shared" si="0"/>
        <v>42920</v>
      </c>
      <c r="F12" s="53">
        <f t="shared" si="0"/>
        <v>42921</v>
      </c>
      <c r="G12" s="53">
        <f t="shared" si="0"/>
        <v>42922</v>
      </c>
      <c r="H12" s="53">
        <f t="shared" si="0"/>
        <v>42923</v>
      </c>
      <c r="I12" s="54">
        <f t="shared" si="0"/>
        <v>42924</v>
      </c>
      <c r="J12" s="71"/>
    </row>
    <row r="13" spans="1:10" x14ac:dyDescent="0.15">
      <c r="B13" s="70"/>
      <c r="C13" s="44" t="str">
        <f>IF(ISNA(VLOOKUP(C12,holiday17,3,0)),"",VLOOKUP(C12,holiday17,3,0))</f>
        <v/>
      </c>
      <c r="D13" s="45" t="str">
        <f>IF(ISNA(VLOOKUP(D12,holiday17,3,0)),"",VLOOKUP(D12,holiday17,3,0))</f>
        <v/>
      </c>
      <c r="E13" s="45" t="str">
        <f>IF(ISNA(VLOOKUP(E12,holiday17,3,0)),"",VLOOKUP(E12,holiday17,3,0))</f>
        <v/>
      </c>
      <c r="F13" s="45" t="str">
        <f>IF(ISNA(VLOOKUP(F12,holiday17,3,0)),"",VLOOKUP(F12,holiday17,3,0))</f>
        <v/>
      </c>
      <c r="G13" s="45" t="str">
        <f>IF(ISNA(VLOOKUP(G12,holiday17,3,0)),"",VLOOKUP(G12,holiday17,3,0))</f>
        <v/>
      </c>
      <c r="H13" s="45" t="str">
        <f>IF(ISNA(VLOOKUP(H12,holiday17,3,0)),"",VLOOKUP(H12,holiday17,3,0))</f>
        <v/>
      </c>
      <c r="I13" s="46" t="str">
        <f>IF(ISNA(VLOOKUP(I12,holiday17,3,0)),"",VLOOKUP(I12,holiday17,3,0))</f>
        <v/>
      </c>
      <c r="J13" s="71"/>
    </row>
    <row r="14" spans="1:10" s="41" customFormat="1" ht="12" x14ac:dyDescent="0.15">
      <c r="B14" s="74"/>
      <c r="C14" s="47"/>
      <c r="D14" s="48"/>
      <c r="E14" s="48"/>
      <c r="F14" s="48"/>
      <c r="G14" s="48"/>
      <c r="H14" s="48"/>
      <c r="I14" s="49"/>
      <c r="J14" s="75"/>
    </row>
    <row r="15" spans="1:10" s="41" customFormat="1" ht="12" x14ac:dyDescent="0.15">
      <c r="B15" s="74"/>
      <c r="C15" s="47"/>
      <c r="D15" s="48"/>
      <c r="E15" s="48"/>
      <c r="F15" s="48"/>
      <c r="G15" s="48"/>
      <c r="H15" s="48"/>
      <c r="I15" s="49"/>
      <c r="J15" s="75"/>
    </row>
    <row r="16" spans="1:10" s="41" customFormat="1" ht="12" x14ac:dyDescent="0.15">
      <c r="B16" s="74"/>
      <c r="C16" s="47"/>
      <c r="D16" s="48"/>
      <c r="E16" s="48"/>
      <c r="F16" s="48"/>
      <c r="G16" s="48"/>
      <c r="H16" s="48"/>
      <c r="I16" s="49"/>
      <c r="J16" s="75"/>
    </row>
    <row r="17" spans="2:10" s="41" customFormat="1" ht="12" x14ac:dyDescent="0.15">
      <c r="B17" s="74"/>
      <c r="C17" s="47"/>
      <c r="D17" s="48"/>
      <c r="E17" s="48"/>
      <c r="F17" s="48"/>
      <c r="G17" s="48"/>
      <c r="H17" s="48"/>
      <c r="I17" s="49"/>
      <c r="J17" s="75"/>
    </row>
    <row r="18" spans="2:10" s="41" customFormat="1" ht="12" x14ac:dyDescent="0.15">
      <c r="B18" s="74"/>
      <c r="C18" s="47"/>
      <c r="D18" s="48"/>
      <c r="E18" s="48"/>
      <c r="F18" s="48"/>
      <c r="G18" s="48"/>
      <c r="H18" s="48"/>
      <c r="I18" s="49"/>
      <c r="J18" s="75"/>
    </row>
    <row r="19" spans="2:10" s="41" customFormat="1" ht="12" x14ac:dyDescent="0.15">
      <c r="B19" s="74"/>
      <c r="C19" s="50"/>
      <c r="D19" s="51"/>
      <c r="E19" s="51"/>
      <c r="F19" s="51"/>
      <c r="G19" s="51"/>
      <c r="H19" s="51"/>
      <c r="I19" s="52"/>
      <c r="J19" s="75"/>
    </row>
    <row r="20" spans="2:10" ht="21" customHeight="1" x14ac:dyDescent="0.15">
      <c r="B20" s="70"/>
      <c r="C20" s="43">
        <f>I12+1</f>
        <v>42925</v>
      </c>
      <c r="D20" s="53">
        <f t="shared" ref="D20:I20" si="1">C20+1</f>
        <v>42926</v>
      </c>
      <c r="E20" s="53">
        <f t="shared" si="1"/>
        <v>42927</v>
      </c>
      <c r="F20" s="53">
        <f t="shared" si="1"/>
        <v>42928</v>
      </c>
      <c r="G20" s="53">
        <f t="shared" si="1"/>
        <v>42929</v>
      </c>
      <c r="H20" s="53">
        <f t="shared" si="1"/>
        <v>42930</v>
      </c>
      <c r="I20" s="54">
        <f t="shared" si="1"/>
        <v>42931</v>
      </c>
      <c r="J20" s="71"/>
    </row>
    <row r="21" spans="2:10" x14ac:dyDescent="0.15">
      <c r="B21" s="70"/>
      <c r="C21" s="44" t="str">
        <f>IF(ISNA(VLOOKUP(C20,holiday17,3,0)),"",VLOOKUP(C20,holiday17,3,0))</f>
        <v/>
      </c>
      <c r="D21" s="45" t="str">
        <f>IF(ISNA(VLOOKUP(D20,holiday17,3,0)),"",VLOOKUP(D20,holiday17,3,0))</f>
        <v/>
      </c>
      <c r="E21" s="45" t="str">
        <f>IF(ISNA(VLOOKUP(E20,holiday17,3,0)),"",VLOOKUP(E20,holiday17,3,0))</f>
        <v/>
      </c>
      <c r="F21" s="45" t="str">
        <f>IF(ISNA(VLOOKUP(F20,holiday17,3,0)),"",VLOOKUP(F20,holiday17,3,0))</f>
        <v/>
      </c>
      <c r="G21" s="45" t="str">
        <f>IF(ISNA(VLOOKUP(G20,holiday17,3,0)),"",VLOOKUP(G20,holiday17,3,0))</f>
        <v/>
      </c>
      <c r="H21" s="45" t="str">
        <f>IF(ISNA(VLOOKUP(H20,holiday17,3,0)),"",VLOOKUP(H20,holiday17,3,0))</f>
        <v/>
      </c>
      <c r="I21" s="46" t="str">
        <f>IF(ISNA(VLOOKUP(I20,holiday17,3,0)),"",VLOOKUP(I20,holiday17,3,0))</f>
        <v/>
      </c>
      <c r="J21" s="71"/>
    </row>
    <row r="22" spans="2:10" s="41" customFormat="1" ht="12" x14ac:dyDescent="0.15">
      <c r="B22" s="74"/>
      <c r="C22" s="47"/>
      <c r="D22" s="48"/>
      <c r="E22" s="48"/>
      <c r="F22" s="48"/>
      <c r="G22" s="48"/>
      <c r="H22" s="48"/>
      <c r="I22" s="49"/>
      <c r="J22" s="75"/>
    </row>
    <row r="23" spans="2:10" s="41" customFormat="1" ht="12" x14ac:dyDescent="0.15">
      <c r="B23" s="74"/>
      <c r="C23" s="47"/>
      <c r="D23" s="48"/>
      <c r="E23" s="48"/>
      <c r="F23" s="48"/>
      <c r="G23" s="48"/>
      <c r="H23" s="48"/>
      <c r="I23" s="49"/>
      <c r="J23" s="75"/>
    </row>
    <row r="24" spans="2:10" s="41" customFormat="1" ht="12" x14ac:dyDescent="0.15">
      <c r="B24" s="74"/>
      <c r="C24" s="47"/>
      <c r="D24" s="48"/>
      <c r="E24" s="48"/>
      <c r="F24" s="48"/>
      <c r="G24" s="48"/>
      <c r="H24" s="48"/>
      <c r="I24" s="49"/>
      <c r="J24" s="75"/>
    </row>
    <row r="25" spans="2:10" s="41" customFormat="1" ht="12" x14ac:dyDescent="0.15">
      <c r="B25" s="74"/>
      <c r="C25" s="47"/>
      <c r="D25" s="48"/>
      <c r="E25" s="48"/>
      <c r="F25" s="48"/>
      <c r="G25" s="48"/>
      <c r="H25" s="48"/>
      <c r="I25" s="49"/>
      <c r="J25" s="75"/>
    </row>
    <row r="26" spans="2:10" s="41" customFormat="1" ht="12" x14ac:dyDescent="0.15">
      <c r="B26" s="74"/>
      <c r="C26" s="47"/>
      <c r="D26" s="48"/>
      <c r="E26" s="48"/>
      <c r="F26" s="48"/>
      <c r="G26" s="48"/>
      <c r="H26" s="48"/>
      <c r="I26" s="49"/>
      <c r="J26" s="75"/>
    </row>
    <row r="27" spans="2:10" s="41" customFormat="1" ht="12" x14ac:dyDescent="0.15">
      <c r="B27" s="74"/>
      <c r="C27" s="50"/>
      <c r="D27" s="51"/>
      <c r="E27" s="51"/>
      <c r="F27" s="51"/>
      <c r="G27" s="51"/>
      <c r="H27" s="51"/>
      <c r="I27" s="52"/>
      <c r="J27" s="75"/>
    </row>
    <row r="28" spans="2:10" ht="21" customHeight="1" x14ac:dyDescent="0.15">
      <c r="B28" s="70"/>
      <c r="C28" s="43">
        <f>I20+1</f>
        <v>42932</v>
      </c>
      <c r="D28" s="53">
        <f t="shared" ref="D28:I28" si="2">C28+1</f>
        <v>42933</v>
      </c>
      <c r="E28" s="53">
        <f t="shared" si="2"/>
        <v>42934</v>
      </c>
      <c r="F28" s="53">
        <f t="shared" si="2"/>
        <v>42935</v>
      </c>
      <c r="G28" s="53">
        <f t="shared" si="2"/>
        <v>42936</v>
      </c>
      <c r="H28" s="53">
        <f t="shared" si="2"/>
        <v>42937</v>
      </c>
      <c r="I28" s="54">
        <f t="shared" si="2"/>
        <v>42938</v>
      </c>
      <c r="J28" s="71"/>
    </row>
    <row r="29" spans="2:10" x14ac:dyDescent="0.15">
      <c r="B29" s="70"/>
      <c r="C29" s="44" t="str">
        <f>IF(ISNA(VLOOKUP(C28,holiday17,3,0)),"",VLOOKUP(C28,holiday17,3,0))</f>
        <v/>
      </c>
      <c r="D29" s="45" t="str">
        <f>IF(ISNA(VLOOKUP(D28,holiday17,3,0)),"",VLOOKUP(D28,holiday17,3,0))</f>
        <v>海の日</v>
      </c>
      <c r="E29" s="45" t="str">
        <f>IF(ISNA(VLOOKUP(E28,holiday17,3,0)),"",VLOOKUP(E28,holiday17,3,0))</f>
        <v/>
      </c>
      <c r="F29" s="45" t="str">
        <f>IF(ISNA(VLOOKUP(F28,holiday17,3,0)),"",VLOOKUP(F28,holiday17,3,0))</f>
        <v/>
      </c>
      <c r="G29" s="45" t="str">
        <f>IF(ISNA(VLOOKUP(G28,holiday17,3,0)),"",VLOOKUP(G28,holiday17,3,0))</f>
        <v/>
      </c>
      <c r="H29" s="45" t="str">
        <f>IF(ISNA(VLOOKUP(H28,holiday17,3,0)),"",VLOOKUP(H28,holiday17,3,0))</f>
        <v/>
      </c>
      <c r="I29" s="46" t="str">
        <f>IF(ISNA(VLOOKUP(I28,holiday17,3,0)),"",VLOOKUP(I28,holiday17,3,0))</f>
        <v/>
      </c>
      <c r="J29" s="71"/>
    </row>
    <row r="30" spans="2:10" s="41" customFormat="1" ht="12" x14ac:dyDescent="0.15">
      <c r="B30" s="74"/>
      <c r="C30" s="47"/>
      <c r="D30" s="48"/>
      <c r="E30" s="48"/>
      <c r="F30" s="48"/>
      <c r="G30" s="48"/>
      <c r="H30" s="48"/>
      <c r="I30" s="49"/>
      <c r="J30" s="75"/>
    </row>
    <row r="31" spans="2:10" s="41" customFormat="1" ht="12" x14ac:dyDescent="0.15">
      <c r="B31" s="74"/>
      <c r="C31" s="47"/>
      <c r="D31" s="48"/>
      <c r="E31" s="48"/>
      <c r="F31" s="48"/>
      <c r="G31" s="48"/>
      <c r="H31" s="48"/>
      <c r="I31" s="49"/>
      <c r="J31" s="75"/>
    </row>
    <row r="32" spans="2:10" s="41" customFormat="1" ht="12" x14ac:dyDescent="0.15">
      <c r="B32" s="74"/>
      <c r="C32" s="47"/>
      <c r="D32" s="48"/>
      <c r="E32" s="48"/>
      <c r="F32" s="48"/>
      <c r="G32" s="48"/>
      <c r="H32" s="48"/>
      <c r="I32" s="49"/>
      <c r="J32" s="75"/>
    </row>
    <row r="33" spans="2:10" s="41" customFormat="1" ht="12" x14ac:dyDescent="0.15">
      <c r="B33" s="74"/>
      <c r="C33" s="47"/>
      <c r="D33" s="48"/>
      <c r="E33" s="48"/>
      <c r="F33" s="48"/>
      <c r="G33" s="48"/>
      <c r="H33" s="48"/>
      <c r="I33" s="49"/>
      <c r="J33" s="75"/>
    </row>
    <row r="34" spans="2:10" s="41" customFormat="1" ht="12" x14ac:dyDescent="0.15">
      <c r="B34" s="74"/>
      <c r="C34" s="47"/>
      <c r="D34" s="48"/>
      <c r="E34" s="48"/>
      <c r="F34" s="48"/>
      <c r="G34" s="48"/>
      <c r="H34" s="48"/>
      <c r="I34" s="49"/>
      <c r="J34" s="75"/>
    </row>
    <row r="35" spans="2:10" s="41" customFormat="1" ht="12" x14ac:dyDescent="0.15">
      <c r="B35" s="74"/>
      <c r="C35" s="50"/>
      <c r="D35" s="51"/>
      <c r="E35" s="51"/>
      <c r="F35" s="51"/>
      <c r="G35" s="51"/>
      <c r="H35" s="51"/>
      <c r="I35" s="52"/>
      <c r="J35" s="75"/>
    </row>
    <row r="36" spans="2:10" ht="21" customHeight="1" x14ac:dyDescent="0.15">
      <c r="B36" s="70"/>
      <c r="C36" s="43">
        <f>I28+1</f>
        <v>42939</v>
      </c>
      <c r="D36" s="53">
        <f t="shared" ref="D36:I36" si="3">C36+1</f>
        <v>42940</v>
      </c>
      <c r="E36" s="53">
        <f t="shared" si="3"/>
        <v>42941</v>
      </c>
      <c r="F36" s="53">
        <f t="shared" si="3"/>
        <v>42942</v>
      </c>
      <c r="G36" s="53">
        <f t="shared" si="3"/>
        <v>42943</v>
      </c>
      <c r="H36" s="53">
        <f t="shared" si="3"/>
        <v>42944</v>
      </c>
      <c r="I36" s="54">
        <f t="shared" si="3"/>
        <v>42945</v>
      </c>
      <c r="J36" s="71"/>
    </row>
    <row r="37" spans="2:10" x14ac:dyDescent="0.15">
      <c r="B37" s="70"/>
      <c r="C37" s="44" t="str">
        <f>IF(ISNA(VLOOKUP(C36,holiday17,3,0)),"",VLOOKUP(C36,holiday17,3,0))</f>
        <v/>
      </c>
      <c r="D37" s="45" t="str">
        <f>IF(ISNA(VLOOKUP(D36,holiday17,3,0)),"",VLOOKUP(D36,holiday17,3,0))</f>
        <v/>
      </c>
      <c r="E37" s="45" t="str">
        <f>IF(ISNA(VLOOKUP(E36,holiday17,3,0)),"",VLOOKUP(E36,holiday17,3,0))</f>
        <v/>
      </c>
      <c r="F37" s="45" t="str">
        <f>IF(ISNA(VLOOKUP(F36,holiday17,3,0)),"",VLOOKUP(F36,holiday17,3,0))</f>
        <v/>
      </c>
      <c r="G37" s="45" t="str">
        <f>IF(ISNA(VLOOKUP(G36,holiday17,3,0)),"",VLOOKUP(G36,holiday17,3,0))</f>
        <v/>
      </c>
      <c r="H37" s="45" t="str">
        <f>IF(ISNA(VLOOKUP(H36,holiday17,3,0)),"",VLOOKUP(H36,holiday17,3,0))</f>
        <v/>
      </c>
      <c r="I37" s="46" t="str">
        <f>IF(ISNA(VLOOKUP(I36,holiday17,3,0)),"",VLOOKUP(I36,holiday17,3,0))</f>
        <v/>
      </c>
      <c r="J37" s="71"/>
    </row>
    <row r="38" spans="2:10" s="41" customFormat="1" ht="12" x14ac:dyDescent="0.15">
      <c r="B38" s="74"/>
      <c r="C38" s="47"/>
      <c r="D38" s="48"/>
      <c r="E38" s="48"/>
      <c r="F38" s="48"/>
      <c r="G38" s="48"/>
      <c r="H38" s="48"/>
      <c r="I38" s="49"/>
      <c r="J38" s="75"/>
    </row>
    <row r="39" spans="2:10" s="41" customFormat="1" ht="12" x14ac:dyDescent="0.15">
      <c r="B39" s="74"/>
      <c r="C39" s="47"/>
      <c r="D39" s="48"/>
      <c r="E39" s="48"/>
      <c r="F39" s="48"/>
      <c r="G39" s="48"/>
      <c r="H39" s="48"/>
      <c r="I39" s="49"/>
      <c r="J39" s="75"/>
    </row>
    <row r="40" spans="2:10" s="41" customFormat="1" ht="12" x14ac:dyDescent="0.15">
      <c r="B40" s="74"/>
      <c r="C40" s="47"/>
      <c r="D40" s="48"/>
      <c r="E40" s="48"/>
      <c r="F40" s="48"/>
      <c r="G40" s="48"/>
      <c r="H40" s="48"/>
      <c r="I40" s="49"/>
      <c r="J40" s="75"/>
    </row>
    <row r="41" spans="2:10" s="41" customFormat="1" ht="12" x14ac:dyDescent="0.15">
      <c r="B41" s="74"/>
      <c r="C41" s="47"/>
      <c r="D41" s="48"/>
      <c r="E41" s="48"/>
      <c r="F41" s="48"/>
      <c r="G41" s="48"/>
      <c r="H41" s="48"/>
      <c r="I41" s="49"/>
      <c r="J41" s="75"/>
    </row>
    <row r="42" spans="2:10" s="41" customFormat="1" ht="12" x14ac:dyDescent="0.15">
      <c r="B42" s="74"/>
      <c r="C42" s="47"/>
      <c r="D42" s="48"/>
      <c r="E42" s="48"/>
      <c r="F42" s="48"/>
      <c r="G42" s="48"/>
      <c r="H42" s="48"/>
      <c r="I42" s="49"/>
      <c r="J42" s="75"/>
    </row>
    <row r="43" spans="2:10" s="41" customFormat="1" ht="12" x14ac:dyDescent="0.15">
      <c r="B43" s="74"/>
      <c r="C43" s="50"/>
      <c r="D43" s="51"/>
      <c r="E43" s="51"/>
      <c r="F43" s="51"/>
      <c r="G43" s="51"/>
      <c r="H43" s="51"/>
      <c r="I43" s="52"/>
      <c r="J43" s="75"/>
    </row>
    <row r="44" spans="2:10" ht="17.25" x14ac:dyDescent="0.15">
      <c r="B44" s="70"/>
      <c r="C44" s="43">
        <f>I36+1</f>
        <v>42946</v>
      </c>
      <c r="D44" s="53">
        <f t="shared" ref="D44:I44" si="4">C44+1</f>
        <v>42947</v>
      </c>
      <c r="E44" s="53">
        <f t="shared" si="4"/>
        <v>42948</v>
      </c>
      <c r="F44" s="53">
        <f t="shared" si="4"/>
        <v>42949</v>
      </c>
      <c r="G44" s="53">
        <f t="shared" si="4"/>
        <v>42950</v>
      </c>
      <c r="H44" s="53">
        <f t="shared" si="4"/>
        <v>42951</v>
      </c>
      <c r="I44" s="54">
        <f t="shared" si="4"/>
        <v>42952</v>
      </c>
      <c r="J44" s="71"/>
    </row>
    <row r="45" spans="2:10" s="40" customFormat="1" ht="11.25" x14ac:dyDescent="0.15">
      <c r="B45" s="72"/>
      <c r="C45" s="44" t="str">
        <f>IF(ISNA(VLOOKUP(C44,holiday17,3,0)),"",VLOOKUP(C44,holiday17,3,0))</f>
        <v/>
      </c>
      <c r="D45" s="45" t="str">
        <f>IF(ISNA(VLOOKUP(D44,holiday17,3,0)),"",VLOOKUP(D44,holiday17,3,0))</f>
        <v/>
      </c>
      <c r="E45" s="45" t="str">
        <f>IF(ISNA(VLOOKUP(E44,holiday17,3,0)),"",VLOOKUP(E44,holiday17,3,0))</f>
        <v/>
      </c>
      <c r="F45" s="45" t="str">
        <f>IF(ISNA(VLOOKUP(F44,holiday17,3,0)),"",VLOOKUP(F44,holiday17,3,0))</f>
        <v/>
      </c>
      <c r="G45" s="45" t="str">
        <f>IF(ISNA(VLOOKUP(G44,holiday17,3,0)),"",VLOOKUP(G44,holiday17,3,0))</f>
        <v/>
      </c>
      <c r="H45" s="45" t="str">
        <f>IF(ISNA(VLOOKUP(H44,holiday17,3,0)),"",VLOOKUP(H44,holiday17,3,0))</f>
        <v/>
      </c>
      <c r="I45" s="46" t="str">
        <f>IF(ISNA(VLOOKUP(I44,holiday17,3,0)),"",VLOOKUP(I44,holiday17,3,0))</f>
        <v/>
      </c>
      <c r="J45" s="73"/>
    </row>
    <row r="46" spans="2:10" s="41" customFormat="1" ht="12" x14ac:dyDescent="0.15">
      <c r="B46" s="74"/>
      <c r="C46" s="47"/>
      <c r="D46" s="48"/>
      <c r="E46" s="48"/>
      <c r="F46" s="48"/>
      <c r="G46" s="48"/>
      <c r="H46" s="48"/>
      <c r="I46" s="49"/>
      <c r="J46" s="75"/>
    </row>
    <row r="47" spans="2:10" s="41" customFormat="1" ht="12" x14ac:dyDescent="0.15">
      <c r="B47" s="74"/>
      <c r="C47" s="47"/>
      <c r="D47" s="48"/>
      <c r="E47" s="48"/>
      <c r="F47" s="48"/>
      <c r="G47" s="48"/>
      <c r="H47" s="48"/>
      <c r="I47" s="49"/>
      <c r="J47" s="75"/>
    </row>
    <row r="48" spans="2:10" s="41" customFormat="1" ht="12" x14ac:dyDescent="0.15">
      <c r="B48" s="74"/>
      <c r="C48" s="47"/>
      <c r="D48" s="48"/>
      <c r="E48" s="48"/>
      <c r="F48" s="48"/>
      <c r="G48" s="48"/>
      <c r="H48" s="48"/>
      <c r="I48" s="49"/>
      <c r="J48" s="75"/>
    </row>
    <row r="49" spans="2:10" s="41" customFormat="1" ht="12" x14ac:dyDescent="0.15">
      <c r="B49" s="74"/>
      <c r="C49" s="47"/>
      <c r="D49" s="48"/>
      <c r="E49" s="48"/>
      <c r="F49" s="48"/>
      <c r="G49" s="48"/>
      <c r="H49" s="48"/>
      <c r="I49" s="49"/>
      <c r="J49" s="75"/>
    </row>
    <row r="50" spans="2:10" s="41" customFormat="1" ht="12" x14ac:dyDescent="0.15">
      <c r="B50" s="74"/>
      <c r="C50" s="47"/>
      <c r="D50" s="48"/>
      <c r="E50" s="48"/>
      <c r="F50" s="48"/>
      <c r="G50" s="48"/>
      <c r="H50" s="48"/>
      <c r="I50" s="49"/>
      <c r="J50" s="75"/>
    </row>
    <row r="51" spans="2:10" s="41" customFormat="1" ht="12" x14ac:dyDescent="0.15">
      <c r="B51" s="74"/>
      <c r="C51" s="57"/>
      <c r="D51" s="58"/>
      <c r="E51" s="58"/>
      <c r="F51" s="58"/>
      <c r="G51" s="58"/>
      <c r="H51" s="58"/>
      <c r="I51" s="59"/>
      <c r="J51" s="75"/>
    </row>
    <row r="52" spans="2:10" ht="12.75" customHeight="1" thickBot="1" x14ac:dyDescent="0.2">
      <c r="B52" s="76"/>
      <c r="C52" s="78" t="s">
        <v>136</v>
      </c>
      <c r="D52" s="78" t="s">
        <v>137</v>
      </c>
      <c r="E52" s="78" t="s">
        <v>138</v>
      </c>
      <c r="F52" s="78" t="s">
        <v>139</v>
      </c>
      <c r="G52" s="78" t="s">
        <v>140</v>
      </c>
      <c r="H52" s="78" t="s">
        <v>141</v>
      </c>
      <c r="I52" s="78" t="s">
        <v>142</v>
      </c>
      <c r="J52" s="77"/>
    </row>
  </sheetData>
  <phoneticPr fontId="2"/>
  <conditionalFormatting sqref="C4:I12 C20:I20 C28:I28 C36:I36 C44:I44 C52:I52">
    <cfRule type="expression" dxfId="59" priority="10">
      <formula>MONTH(C4)&lt;&gt;MONTH($C$2)</formula>
    </cfRule>
  </conditionalFormatting>
  <conditionalFormatting sqref="C45:I51">
    <cfRule type="expression" dxfId="58" priority="9">
      <formula>MONTH(C45)&lt;&gt;MONTH($C$2)</formula>
    </cfRule>
  </conditionalFormatting>
  <conditionalFormatting sqref="C14:I19">
    <cfRule type="expression" dxfId="57" priority="8">
      <formula>MONTH(C14)&lt;&gt;MONTH($C$2)</formula>
    </cfRule>
  </conditionalFormatting>
  <conditionalFormatting sqref="C22:I27">
    <cfRule type="expression" dxfId="56" priority="7">
      <formula>MONTH(C22)&lt;&gt;MONTH($C$2)</formula>
    </cfRule>
  </conditionalFormatting>
  <conditionalFormatting sqref="C21:I21">
    <cfRule type="expression" dxfId="55" priority="5">
      <formula>MONTH(C21)&lt;&gt;MONTH($C$2)</formula>
    </cfRule>
  </conditionalFormatting>
  <conditionalFormatting sqref="C13:I13">
    <cfRule type="expression" dxfId="54" priority="6">
      <formula>MONTH(C13)&lt;&gt;MONTH($C$2)</formula>
    </cfRule>
  </conditionalFormatting>
  <conditionalFormatting sqref="C30:I35">
    <cfRule type="expression" dxfId="53" priority="4">
      <formula>MONTH(C30)&lt;&gt;MONTH($C$2)</formula>
    </cfRule>
  </conditionalFormatting>
  <conditionalFormatting sqref="C29:I29">
    <cfRule type="expression" dxfId="52" priority="3">
      <formula>MONTH(C29)&lt;&gt;MONTH($C$2)</formula>
    </cfRule>
  </conditionalFormatting>
  <conditionalFormatting sqref="C38:I43">
    <cfRule type="expression" dxfId="51" priority="2">
      <formula>MONTH(C38)&lt;&gt;MONTH($C$2)</formula>
    </cfRule>
  </conditionalFormatting>
  <conditionalFormatting sqref="C37:I37">
    <cfRule type="expression" dxfId="50" priority="1">
      <formula>MONTH(C37)&lt;&gt;MONTH($C$2)</formula>
    </cfRule>
  </conditionalFormatting>
  <printOptions horizontalCentered="1"/>
  <pageMargins left="0.59055118110236227" right="0.59055118110236227" top="0.35433070866141736" bottom="0.27559055118110237" header="0.31496062992125984" footer="0.19685039370078741"/>
  <pageSetup paperSize="9" scale="85"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初期設定</vt:lpstr>
      <vt:lpstr>休日DB</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holiday16</vt:lpstr>
      <vt:lpstr>holiday17</vt:lpstr>
      <vt:lpstr>monthNum</vt:lpstr>
      <vt:lpstr>'Month (1)'!Print_Area</vt:lpstr>
      <vt:lpstr>'Month (10)'!Print_Area</vt:lpstr>
      <vt:lpstr>'Month (11)'!Print_Area</vt:lpstr>
      <vt:lpstr>'Month (12)'!Print_Area</vt:lpstr>
      <vt:lpstr>'Month (2)'!Print_Area</vt:lpstr>
      <vt:lpstr>'Month (3)'!Print_Area</vt:lpstr>
      <vt:lpstr>'Month (4)'!Print_Area</vt:lpstr>
      <vt:lpstr>'Month (5)'!Print_Area</vt:lpstr>
      <vt:lpstr>'Month (6)'!Print_Area</vt:lpstr>
      <vt:lpstr>'Month (7)'!Print_Area</vt:lpstr>
      <vt:lpstr>'Month (8)'!Print_Area</vt:lpstr>
      <vt:lpstr>'Month (9)'!Print_Area</vt:lpstr>
      <vt:lpstr>休日設定</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sahashi02</dc:creator>
  <cp:lastModifiedBy>sahashi02</cp:lastModifiedBy>
  <cp:lastPrinted>2016-09-16T04:35:42Z</cp:lastPrinted>
  <dcterms:created xsi:type="dcterms:W3CDTF">2016-09-16T01:32:16Z</dcterms:created>
  <dcterms:modified xsi:type="dcterms:W3CDTF">2016-09-16T05:08:26Z</dcterms:modified>
</cp:coreProperties>
</file>